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updateLinks="never"/>
  <mc:AlternateContent xmlns:mc="http://schemas.openxmlformats.org/markup-compatibility/2006">
    <mc:Choice Requires="x15">
      <x15ac:absPath xmlns:x15ac="http://schemas.microsoft.com/office/spreadsheetml/2010/11/ac" url="C:\Users\cotnambj\AppData\Roaming\OpenText\DM\Temp\"/>
    </mc:Choice>
  </mc:AlternateContent>
  <xr:revisionPtr revIDLastSave="0" documentId="8_{7270E27F-1120-4CE5-B68B-292FB8C676D0}" xr6:coauthVersionLast="45" xr6:coauthVersionMax="45" xr10:uidLastSave="{00000000-0000-0000-0000-000000000000}"/>
  <bookViews>
    <workbookView xWindow="19090" yWindow="-110" windowWidth="19420" windowHeight="11020" activeTab="6" xr2:uid="{00000000-000D-0000-FFFF-FFFF00000000}"/>
  </bookViews>
  <sheets>
    <sheet name="NC-Page 1" sheetId="6" r:id="rId1"/>
    <sheet name="NC-Page 2" sheetId="7" r:id="rId2"/>
    <sheet name="NC-Page 3" sheetId="14" r:id="rId3"/>
    <sheet name="Conf-Page 1" sheetId="5" r:id="rId4"/>
    <sheet name="Conf-Page 2" sheetId="9" r:id="rId5"/>
    <sheet name="Conf-Page 3" sheetId="10" r:id="rId6"/>
    <sheet name="Conf-Page 4" sheetId="11" r:id="rId7"/>
    <sheet name="Conf-Page 5" sheetId="12" r:id="rId8"/>
    <sheet name="Conf-Page 6" sheetId="13" r:id="rId9"/>
    <sheet name="Codes" sheetId="3"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BOption">[1]Codes!$X$1:$X$2</definedName>
    <definedName name="Actuary">'[2]Drop Down'!$A$22:$A$26</definedName>
    <definedName name="analysts">'[3]code-DO NOT DELETE'!$X$1:$X$3</definedName>
    <definedName name="Approach">'[2]Drop Down'!$A$13:$A$16</definedName>
    <definedName name="basis">[4]Sheet1!$E$1:$E$5</definedName>
    <definedName name="Capping">Codes!$E$1:$E$5</definedName>
    <definedName name="CappingBy">'[2]Drop Down'!$F$1:$F$5</definedName>
    <definedName name="CATEGORY">'[5]code-DO NOT DELETE'!$M$1:$M$4</definedName>
    <definedName name="channel">[6]Sheet1!$D$1:$D$4</definedName>
    <definedName name="Class">Codes!$H$1:$H$4</definedName>
    <definedName name="Class2">[6]Sheet1!$H$1:$H$4</definedName>
    <definedName name="CLEAR">[7]Sheet2!$A$1:$A$4</definedName>
    <definedName name="CLEAR_TABLE_TYPE">Codes!$Y$1:$Y$9</definedName>
    <definedName name="Cleartypes">Codes!$A$1:$A$10</definedName>
    <definedName name="COMP">[6]Sheet1!$M$1:$M$49</definedName>
    <definedName name="Company">Codes!$M$1:$M$50</definedName>
    <definedName name="CompanyList">Codes!$M$1:$M$60</definedName>
    <definedName name="CompanyName">'[3]code-DO NOT DELETE'!$C$1:$C$50</definedName>
    <definedName name="CompanyNames">'[5]code-DO NOT DELETE'!$C$1:$C$49</definedName>
    <definedName name="Coverage">[8]Sheet1!$C$1:$C$8</definedName>
    <definedName name="CP">[6]Sheet1!$Q$1:$Q$2</definedName>
    <definedName name="DataYrs">'[2]Drop Down'!$N$24:$N$45</definedName>
    <definedName name="Day">Codes!$J$1:$J$31</definedName>
    <definedName name="DD">'[2]Drop Down'!$L$1:$L$31</definedName>
    <definedName name="Distribution">Codes!$D$1:$D$4</definedName>
    <definedName name="Filing">Codes!$B$1:$B$2</definedName>
    <definedName name="Filings">Codes!$B$1:$B$13</definedName>
    <definedName name="FilingType">'[2]Drop Down'!$B$1:$B$11</definedName>
    <definedName name="filingtypes">Codes!$B$1:$B$2</definedName>
    <definedName name="GN">'[2]Drop Down'!$A$19:$A$20</definedName>
    <definedName name="Group">Codes!$S$1:$S$12</definedName>
    <definedName name="Insurer">'[2]Drop Down'!$O$1:$O$52</definedName>
    <definedName name="InsurerGroups">'[2]Drop Down'!$U$1:$U$11</definedName>
    <definedName name="Market">Codes!$I$1:$I$7</definedName>
    <definedName name="Misc_Veh">[1]Codes!$Y$1:$Y$11</definedName>
    <definedName name="MISCUSE">'[5]code-DO NOT DELETE'!$O$1:$O$7</definedName>
    <definedName name="Miscuse3">'[3]code-DO NOT DELETE'!$O$1:$O$15</definedName>
    <definedName name="MMM">'[2]Drop Down'!$M$1:$M$24</definedName>
    <definedName name="Month">Codes!$K$1:$K$24</definedName>
    <definedName name="NA">'[2]Drop Down'!$Q$1:$Q$3</definedName>
    <definedName name="OLE_LINK1" localSheetId="3">'Conf-Page 1'!$C$5</definedName>
    <definedName name="OLE_LINK1" localSheetId="4">'Conf-Page 2'!#REF!</definedName>
    <definedName name="OLE_LINK1" localSheetId="5">'Conf-Page 3'!#REF!</definedName>
    <definedName name="OLE_LINK1" localSheetId="6">'Conf-Page 4'!#REF!</definedName>
    <definedName name="OLE_LINK1" localSheetId="0">'NC-Page 1'!#REF!</definedName>
    <definedName name="OLE_LINK1" localSheetId="1">'NC-Page 2'!#REF!</definedName>
    <definedName name="_xlnm.Print_Area" localSheetId="3">'Conf-Page 1'!$A$1:$M$34</definedName>
    <definedName name="_xlnm.Print_Area" localSheetId="4">'Conf-Page 2'!$A$1:$M$35</definedName>
    <definedName name="_xlnm.Print_Area" localSheetId="5">'Conf-Page 3'!$A$2:$M$49</definedName>
    <definedName name="_xlnm.Print_Area" localSheetId="6">'Conf-Page 4'!$A$1:$M$43</definedName>
    <definedName name="_xlnm.Print_Area" localSheetId="7">'Conf-Page 5'!$A$3:$O$84</definedName>
    <definedName name="_xlnm.Print_Area" localSheetId="8">'Conf-Page 6'!$A$3:$O$38</definedName>
    <definedName name="_xlnm.Print_Area" localSheetId="0">'NC-Page 1'!$A$2:$M$34</definedName>
    <definedName name="_xlnm.Print_Area" localSheetId="1">'NC-Page 2'!$A$1:$M$24</definedName>
    <definedName name="_xlnm.Print_Titles" localSheetId="7">'Conf-Page 5'!$3:$3</definedName>
    <definedName name="_xlnm.Print_Titles" localSheetId="8">'Conf-Page 6'!$3:$3</definedName>
    <definedName name="RateGroup">Codes!$A$1:$A$24</definedName>
    <definedName name="RFG">'[2]Drop Down'!$I$1:$I$8</definedName>
    <definedName name="rfgtype">[9]Formulas!$K$2:$K$5</definedName>
    <definedName name="RFR">Codes!$G$1:$G$8</definedName>
    <definedName name="RFRDue">Codes!$Q$1:$Q$5</definedName>
    <definedName name="RFRFiled">Codes!$R$1:$R$4</definedName>
    <definedName name="RFRT">[6]Sheet1!$B$1:$B$10</definedName>
    <definedName name="SameAs">Codes!$C$1:$C$8</definedName>
    <definedName name="Selectio">'[3]code-DO NOT DELETE'!$A$1:$A$5</definedName>
    <definedName name="Selection">Codes!$O$1:$O$4</definedName>
    <definedName name="Staff">'[2]Drop Down'!$A$28:$A$33</definedName>
    <definedName name="table">[10]Sheet1!$A$1:$A$8</definedName>
    <definedName name="TABLE_TYPE">Codes!$Y$1:$Y$9</definedName>
    <definedName name="Type">Codes!$P$1:$P$16</definedName>
    <definedName name="VehClass1">'[2]Drop Down'!$G$1:$G$23</definedName>
    <definedName name="Vehicles">Codes!$F$1:$F$20</definedName>
    <definedName name="WhyUse">Codes!$U$1:$U$2</definedName>
    <definedName name="Year">Codes!$L$1:$L$18</definedName>
    <definedName name="Yes">[4]Sheet1!$N$1:$N$4</definedName>
    <definedName name="YesNo">Codes!$O$1:$O$4</definedName>
    <definedName name="YesnoBox">[11]Codes!$A$1:$A$2</definedName>
    <definedName name="YesNoNAPending">'[2]Drop Down'!$Q$1:$Q$4</definedName>
    <definedName name="YN">[10]Sheet1!$P$1:$P$2</definedName>
    <definedName name="YNna">'[2]Drop Down'!$Q$1:$Q$3</definedName>
    <definedName name="YNO">[12]Codes!$K$1:$K$2</definedName>
    <definedName name="YRRateTables">'[2]Drop Down'!$N$16:$N$22</definedName>
    <definedName name="YYYY">'[2]Drop Down'!$N$1:$N$11</definedName>
    <definedName name="Z_9A0611F8_319B_4AB6_B887_958461AE0360_.wvu.PrintArea" localSheetId="7" hidden="1">'Conf-Page 5'!$A$3:$O$3</definedName>
    <definedName name="Z_9A0611F8_319B_4AB6_B887_958461AE0360_.wvu.PrintArea" localSheetId="8" hidden="1">'Conf-Page 6'!$A$3:$O$3</definedName>
    <definedName name="Z_9A0611F8_319B_4AB6_B887_958461AE0360_.wvu.PrintTitles" localSheetId="7" hidden="1">'Conf-Page 5'!$3:$3</definedName>
    <definedName name="Z_9A0611F8_319B_4AB6_B887_958461AE0360_.wvu.PrintTitles" localSheetId="8" hidden="1">'Conf-Page 6'!$3:$3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4" l="1"/>
  <c r="G22" i="14"/>
  <c r="F22" i="14"/>
  <c r="E22" i="14"/>
  <c r="D22" i="14"/>
  <c r="C22" i="14"/>
  <c r="H21" i="14"/>
  <c r="H22" i="14" s="1"/>
  <c r="H20" i="14"/>
  <c r="G17" i="14"/>
  <c r="F17" i="14"/>
  <c r="E17" i="14"/>
  <c r="D17" i="14"/>
  <c r="C17" i="14"/>
  <c r="H16" i="14"/>
  <c r="H17" i="14" s="1"/>
  <c r="H15" i="14"/>
  <c r="F7" i="14"/>
  <c r="E7" i="14"/>
  <c r="D7" i="14" s="1"/>
  <c r="C7" i="14" s="1"/>
  <c r="C3" i="13"/>
  <c r="O36" i="13"/>
  <c r="N36" i="13"/>
  <c r="M36" i="13"/>
  <c r="L36" i="13"/>
  <c r="K36" i="13"/>
  <c r="J36" i="13"/>
  <c r="I36" i="13"/>
  <c r="H36" i="13"/>
  <c r="G36" i="13"/>
  <c r="F36" i="13"/>
  <c r="E36" i="13"/>
  <c r="D36" i="13"/>
  <c r="C36" i="13"/>
  <c r="B36" i="13"/>
  <c r="O35" i="13"/>
  <c r="N35" i="13"/>
  <c r="M35" i="13"/>
  <c r="L35" i="13"/>
  <c r="K35" i="13"/>
  <c r="J35" i="13"/>
  <c r="I35" i="13"/>
  <c r="H35" i="13"/>
  <c r="G35" i="13"/>
  <c r="F35" i="13"/>
  <c r="E35" i="13"/>
  <c r="D35" i="13"/>
  <c r="C35" i="13"/>
  <c r="B35" i="13"/>
  <c r="O34" i="13"/>
  <c r="N34" i="13"/>
  <c r="M34" i="13"/>
  <c r="L34" i="13"/>
  <c r="K34" i="13"/>
  <c r="J34" i="13"/>
  <c r="I34" i="13"/>
  <c r="H34" i="13"/>
  <c r="G34" i="13"/>
  <c r="F34" i="13"/>
  <c r="E34" i="13"/>
  <c r="D34" i="13"/>
  <c r="C34" i="13"/>
  <c r="B34" i="13"/>
  <c r="O33" i="13"/>
  <c r="N33" i="13"/>
  <c r="M33" i="13"/>
  <c r="L33" i="13"/>
  <c r="K33" i="13"/>
  <c r="J33" i="13"/>
  <c r="I33" i="13"/>
  <c r="H33" i="13"/>
  <c r="G33" i="13"/>
  <c r="F33" i="13"/>
  <c r="E33" i="13"/>
  <c r="D33" i="13"/>
  <c r="C33" i="13"/>
  <c r="B33" i="13"/>
  <c r="O32" i="13"/>
  <c r="N32" i="13"/>
  <c r="M32" i="13"/>
  <c r="L32" i="13"/>
  <c r="K32" i="13"/>
  <c r="J32" i="13"/>
  <c r="I32" i="13"/>
  <c r="H32" i="13"/>
  <c r="G32" i="13"/>
  <c r="F32" i="13"/>
  <c r="E32" i="13"/>
  <c r="D32" i="13"/>
  <c r="C32" i="13"/>
  <c r="B32" i="13"/>
  <c r="A19" i="13"/>
  <c r="A27" i="13" s="1"/>
  <c r="A35" i="13" s="1"/>
  <c r="A18" i="13"/>
  <c r="A26" i="13" s="1"/>
  <c r="A34" i="13" s="1"/>
  <c r="A17" i="13"/>
  <c r="A25" i="13" s="1"/>
  <c r="A33" i="13" s="1"/>
  <c r="A16" i="13"/>
  <c r="A24" i="13" s="1"/>
  <c r="A32" i="13" s="1"/>
  <c r="O82" i="12"/>
  <c r="N82" i="12"/>
  <c r="M82" i="12"/>
  <c r="L82" i="12"/>
  <c r="K82" i="12"/>
  <c r="J82" i="12"/>
  <c r="I82" i="12"/>
  <c r="H82" i="12"/>
  <c r="G82" i="12"/>
  <c r="F82" i="12"/>
  <c r="E82" i="12"/>
  <c r="D82" i="12"/>
  <c r="C82" i="12"/>
  <c r="B82" i="12"/>
  <c r="O81" i="12"/>
  <c r="N81" i="12"/>
  <c r="M81" i="12"/>
  <c r="L81" i="12"/>
  <c r="K81" i="12"/>
  <c r="J81" i="12"/>
  <c r="I81" i="12"/>
  <c r="H81" i="12"/>
  <c r="G81" i="12"/>
  <c r="F81" i="12"/>
  <c r="E81" i="12"/>
  <c r="D81" i="12"/>
  <c r="C81" i="12"/>
  <c r="B81" i="12"/>
  <c r="O80" i="12"/>
  <c r="N80" i="12"/>
  <c r="M80" i="12"/>
  <c r="L80" i="12"/>
  <c r="K80" i="12"/>
  <c r="J80" i="12"/>
  <c r="I80" i="12"/>
  <c r="H80" i="12"/>
  <c r="G80" i="12"/>
  <c r="F80" i="12"/>
  <c r="E80" i="12"/>
  <c r="D80" i="12"/>
  <c r="C80" i="12"/>
  <c r="B80" i="12"/>
  <c r="O79" i="12"/>
  <c r="N79" i="12"/>
  <c r="M79" i="12"/>
  <c r="L79" i="12"/>
  <c r="K79" i="12"/>
  <c r="J79" i="12"/>
  <c r="I79" i="12"/>
  <c r="H79" i="12"/>
  <c r="G79" i="12"/>
  <c r="F79" i="12"/>
  <c r="E79" i="12"/>
  <c r="D79" i="12"/>
  <c r="C79" i="12"/>
  <c r="B79" i="12"/>
  <c r="O78" i="12"/>
  <c r="N78" i="12"/>
  <c r="M78" i="12"/>
  <c r="L78" i="12"/>
  <c r="K78" i="12"/>
  <c r="J78" i="12"/>
  <c r="I78" i="12"/>
  <c r="H78" i="12"/>
  <c r="G78" i="12"/>
  <c r="F78" i="12"/>
  <c r="E78" i="12"/>
  <c r="D78" i="12"/>
  <c r="C78" i="12"/>
  <c r="B78" i="12"/>
  <c r="O77" i="12"/>
  <c r="N77" i="12"/>
  <c r="M77" i="12"/>
  <c r="L77" i="12"/>
  <c r="K77" i="12"/>
  <c r="J77" i="12"/>
  <c r="I77" i="12"/>
  <c r="H77" i="12"/>
  <c r="G77" i="12"/>
  <c r="F77" i="12"/>
  <c r="E77" i="12"/>
  <c r="D77" i="12"/>
  <c r="C77" i="12"/>
  <c r="B77" i="12"/>
  <c r="O76" i="12"/>
  <c r="N76" i="12"/>
  <c r="M76" i="12"/>
  <c r="L76" i="12"/>
  <c r="K76" i="12"/>
  <c r="J76" i="12"/>
  <c r="I76" i="12"/>
  <c r="H76" i="12"/>
  <c r="G76" i="12"/>
  <c r="F76" i="12"/>
  <c r="E76" i="12"/>
  <c r="D76" i="12"/>
  <c r="C76" i="12"/>
  <c r="B76" i="12"/>
  <c r="O75" i="12"/>
  <c r="N75" i="12"/>
  <c r="M75" i="12"/>
  <c r="L75" i="12"/>
  <c r="K75" i="12"/>
  <c r="J75" i="12"/>
  <c r="I75" i="12"/>
  <c r="H75" i="12"/>
  <c r="G75" i="12"/>
  <c r="F75" i="12"/>
  <c r="E75" i="12"/>
  <c r="D75" i="12"/>
  <c r="C75" i="12"/>
  <c r="B75" i="12"/>
  <c r="O74" i="12"/>
  <c r="N74" i="12"/>
  <c r="M74" i="12"/>
  <c r="L74" i="12"/>
  <c r="K74" i="12"/>
  <c r="J74" i="12"/>
  <c r="I74" i="12"/>
  <c r="H74" i="12"/>
  <c r="G74" i="12"/>
  <c r="F74" i="12"/>
  <c r="E74" i="12"/>
  <c r="D74" i="12"/>
  <c r="C74" i="12"/>
  <c r="B74" i="12"/>
  <c r="O73" i="12"/>
  <c r="N73" i="12"/>
  <c r="M73" i="12"/>
  <c r="L73" i="12"/>
  <c r="K73" i="12"/>
  <c r="J73" i="12"/>
  <c r="I73" i="12"/>
  <c r="H73" i="12"/>
  <c r="G73" i="12"/>
  <c r="F73" i="12"/>
  <c r="E73" i="12"/>
  <c r="D73" i="12"/>
  <c r="C73" i="12"/>
  <c r="B73" i="12"/>
  <c r="O72" i="12"/>
  <c r="N72" i="12"/>
  <c r="M72" i="12"/>
  <c r="L72" i="12"/>
  <c r="K72" i="12"/>
  <c r="J72" i="12"/>
  <c r="I72" i="12"/>
  <c r="H72" i="12"/>
  <c r="G72" i="12"/>
  <c r="F72" i="12"/>
  <c r="E72" i="12"/>
  <c r="D72" i="12"/>
  <c r="C72" i="12"/>
  <c r="B72" i="12"/>
  <c r="O71" i="12"/>
  <c r="N71" i="12"/>
  <c r="M71" i="12"/>
  <c r="L71" i="12"/>
  <c r="K71" i="12"/>
  <c r="J71" i="12"/>
  <c r="I71" i="12"/>
  <c r="H71" i="12"/>
  <c r="G71" i="12"/>
  <c r="F71" i="12"/>
  <c r="E71" i="12"/>
  <c r="D71" i="12"/>
  <c r="C71" i="12"/>
  <c r="B71" i="12"/>
  <c r="O70" i="12"/>
  <c r="N70" i="12"/>
  <c r="M70" i="12"/>
  <c r="L70" i="12"/>
  <c r="K70" i="12"/>
  <c r="J70" i="12"/>
  <c r="I70" i="12"/>
  <c r="H70" i="12"/>
  <c r="G70" i="12"/>
  <c r="F70" i="12"/>
  <c r="E70" i="12"/>
  <c r="D70" i="12"/>
  <c r="C70" i="12"/>
  <c r="B70" i="12"/>
  <c r="O69" i="12"/>
  <c r="N69" i="12"/>
  <c r="M69" i="12"/>
  <c r="L69" i="12"/>
  <c r="K69" i="12"/>
  <c r="J69" i="12"/>
  <c r="I69" i="12"/>
  <c r="H69" i="12"/>
  <c r="G69" i="12"/>
  <c r="F69" i="12"/>
  <c r="E69" i="12"/>
  <c r="D69" i="12"/>
  <c r="C69" i="12"/>
  <c r="B69" i="12"/>
  <c r="O68" i="12"/>
  <c r="N68" i="12"/>
  <c r="M68" i="12"/>
  <c r="L68" i="12"/>
  <c r="K68" i="12"/>
  <c r="J68" i="12"/>
  <c r="I68" i="12"/>
  <c r="H68" i="12"/>
  <c r="G68" i="12"/>
  <c r="F68" i="12"/>
  <c r="E68" i="12"/>
  <c r="D68" i="12"/>
  <c r="C68" i="12"/>
  <c r="B68" i="12"/>
  <c r="O67" i="12"/>
  <c r="N67" i="12"/>
  <c r="M67" i="12"/>
  <c r="L67" i="12"/>
  <c r="K67" i="12"/>
  <c r="J67" i="12"/>
  <c r="I67" i="12"/>
  <c r="H67" i="12"/>
  <c r="G67" i="12"/>
  <c r="F67" i="12"/>
  <c r="E67" i="12"/>
  <c r="D67" i="12"/>
  <c r="C67" i="12"/>
  <c r="B67" i="12"/>
  <c r="A61" i="12"/>
  <c r="A80" i="12" s="1"/>
  <c r="A57" i="12"/>
  <c r="A76" i="12" s="1"/>
  <c r="A53" i="12"/>
  <c r="A72" i="12" s="1"/>
  <c r="A49" i="12"/>
  <c r="A68" i="12" s="1"/>
  <c r="A43" i="12"/>
  <c r="A62" i="12" s="1"/>
  <c r="A81" i="12" s="1"/>
  <c r="A42" i="12"/>
  <c r="A41" i="12"/>
  <c r="A60" i="12" s="1"/>
  <c r="A79" i="12" s="1"/>
  <c r="A40" i="12"/>
  <c r="A59" i="12" s="1"/>
  <c r="A78" i="12" s="1"/>
  <c r="A39" i="12"/>
  <c r="A58" i="12" s="1"/>
  <c r="A77" i="12" s="1"/>
  <c r="A38" i="12"/>
  <c r="A37" i="12"/>
  <c r="A56" i="12" s="1"/>
  <c r="A75" i="12" s="1"/>
  <c r="A36" i="12"/>
  <c r="A55" i="12" s="1"/>
  <c r="A74" i="12" s="1"/>
  <c r="A35" i="12"/>
  <c r="A54" i="12" s="1"/>
  <c r="A73" i="12" s="1"/>
  <c r="A34" i="12"/>
  <c r="A33" i="12"/>
  <c r="A52" i="12" s="1"/>
  <c r="A71" i="12" s="1"/>
  <c r="A32" i="12"/>
  <c r="A51" i="12" s="1"/>
  <c r="A70" i="12" s="1"/>
  <c r="A31" i="12"/>
  <c r="A50" i="12" s="1"/>
  <c r="A69" i="12" s="1"/>
  <c r="A30" i="12"/>
  <c r="A29" i="12"/>
  <c r="A48" i="12" s="1"/>
  <c r="A67" i="12" s="1"/>
  <c r="C3" i="12"/>
  <c r="N1" i="3" l="1"/>
  <c r="I31" i="11" l="1"/>
  <c r="K31" i="11" s="1"/>
  <c r="I17" i="11"/>
  <c r="K17" i="11" s="1"/>
  <c r="K16" i="11"/>
  <c r="K15" i="11"/>
  <c r="K12" i="11"/>
  <c r="K11" i="11"/>
  <c r="K33" i="10"/>
  <c r="K32" i="10"/>
  <c r="K31" i="10"/>
  <c r="K30" i="10"/>
  <c r="K22" i="7"/>
  <c r="G22" i="7"/>
  <c r="I22" i="7" s="1"/>
  <c r="K11" i="7"/>
  <c r="K16" i="7" s="1"/>
  <c r="K24" i="7" s="1"/>
  <c r="G11" i="7"/>
  <c r="G16" i="7" s="1"/>
  <c r="K25" i="11" l="1"/>
  <c r="K13" i="11"/>
  <c r="K24" i="11"/>
  <c r="K27" i="11"/>
  <c r="K10" i="11"/>
  <c r="K14" i="11"/>
  <c r="K29" i="11"/>
  <c r="K26" i="11"/>
  <c r="K30" i="11"/>
  <c r="K28" i="11"/>
  <c r="G24" i="7"/>
  <c r="I24" i="7" s="1"/>
  <c r="I16" i="7"/>
  <c r="I11" i="7"/>
  <c r="G3" i="6" l="1"/>
  <c r="M29" i="5" l="1"/>
  <c r="M23" i="5"/>
  <c r="M18" i="5"/>
  <c r="K18" i="5" l="1"/>
  <c r="I18" i="5"/>
  <c r="I23" i="5"/>
  <c r="K23" i="5"/>
  <c r="I29" i="5"/>
  <c r="K29" i="5"/>
  <c r="M31" i="5"/>
  <c r="I31" i="5" l="1"/>
  <c r="K31" i="5"/>
</calcChain>
</file>

<file path=xl/sharedStrings.xml><?xml version="1.0" encoding="utf-8"?>
<sst xmlns="http://schemas.openxmlformats.org/spreadsheetml/2006/main" count="637" uniqueCount="326">
  <si>
    <t>Company Name:</t>
  </si>
  <si>
    <t>Group Name:</t>
  </si>
  <si>
    <t>Category of Insurance:</t>
  </si>
  <si>
    <t>Changes to the level of discounts or surcharges</t>
  </si>
  <si>
    <r>
      <t xml:space="preserve">Other </t>
    </r>
    <r>
      <rPr>
        <i/>
        <sz val="11"/>
        <color rgb="FF000000"/>
        <rFont val="Arial"/>
        <family val="2"/>
      </rPr>
      <t>(specify)</t>
    </r>
  </si>
  <si>
    <t>Change to levels of differentials for territory, classification, limit of liability, deductible or other risk-classification factors</t>
  </si>
  <si>
    <t>Describe the proposed changes by checking all the items that apply to this application:</t>
  </si>
  <si>
    <t>Indicate whether the changes by coverage are weighted by written or earned premiums, and state the source and date of data.</t>
  </si>
  <si>
    <t>Base rate change, not due to off-balancing differential or discount changes, that is uniform by territory</t>
  </si>
  <si>
    <t xml:space="preserve">  direct written premium</t>
  </si>
  <si>
    <t xml:space="preserve">  direct earmed premium</t>
  </si>
  <si>
    <t>Source of Data:</t>
  </si>
  <si>
    <t>Date of Data:</t>
  </si>
  <si>
    <t>Coverage</t>
  </si>
  <si>
    <t>Proposed Rate Level Change</t>
  </si>
  <si>
    <t>Bodily Injury</t>
  </si>
  <si>
    <t>%</t>
  </si>
  <si>
    <t>PD-Tort</t>
  </si>
  <si>
    <t>DCPD</t>
  </si>
  <si>
    <t>Third Party Liability</t>
  </si>
  <si>
    <t>Accident Benefits</t>
  </si>
  <si>
    <t>Uninsured Automobile</t>
  </si>
  <si>
    <t>SEF 44</t>
  </si>
  <si>
    <t>All Compulsory Coverages</t>
  </si>
  <si>
    <t>Specified Perils</t>
  </si>
  <si>
    <t>Comprehensive</t>
  </si>
  <si>
    <t>Collision</t>
  </si>
  <si>
    <t>All Perils</t>
  </si>
  <si>
    <t>All Optional Coverages</t>
  </si>
  <si>
    <t>All Coverages Combined</t>
  </si>
  <si>
    <t>Weights
(2 decimals)</t>
  </si>
  <si>
    <t>State the dates and rate level change percentages (including CLEAR table changes) that were effective in the last eighteen months (please round the figures to two decimals):</t>
  </si>
  <si>
    <t>Prior</t>
  </si>
  <si>
    <t>Change</t>
  </si>
  <si>
    <t>2nd</t>
  </si>
  <si>
    <t>3rd</t>
  </si>
  <si>
    <r>
      <t>4</t>
    </r>
    <r>
      <rPr>
        <b/>
        <vertAlign val="superscript"/>
        <sz val="11"/>
        <color rgb="FF000000"/>
        <rFont val="Arial"/>
        <family val="2"/>
      </rPr>
      <t>th</t>
    </r>
  </si>
  <si>
    <t>Effective Date for
Renewal Business</t>
  </si>
  <si>
    <r>
      <t xml:space="preserve">The </t>
    </r>
    <r>
      <rPr>
        <i/>
        <sz val="11"/>
        <color theme="1"/>
        <rFont val="Arial"/>
        <family val="2"/>
      </rPr>
      <t xml:space="preserve">Average Cumulative Rate Change </t>
    </r>
    <r>
      <rPr>
        <sz val="11"/>
        <color theme="1"/>
        <rFont val="Arial"/>
        <family val="2"/>
      </rPr>
      <t>for all coverages is:</t>
    </r>
  </si>
  <si>
    <t>Year</t>
  </si>
  <si>
    <t>Incurred/Earned
Loss Ratio*</t>
  </si>
  <si>
    <t>Expense Ratio</t>
  </si>
  <si>
    <t>Actual
ROE</t>
  </si>
  <si>
    <t>Premium to
Surplus Ratio</t>
  </si>
  <si>
    <t>Investment
Return</t>
  </si>
  <si>
    <t>* percentage of earned premium</t>
  </si>
  <si>
    <t>Range of Rate Change</t>
  </si>
  <si>
    <t>Increase of more than 20%</t>
  </si>
  <si>
    <t>Increase of 10.1% to 20%</t>
  </si>
  <si>
    <t>Increase of 0.1% to 10%</t>
  </si>
  <si>
    <t>No change</t>
  </si>
  <si>
    <t>Decrease of 0.1% to 10%</t>
  </si>
  <si>
    <t xml:space="preserve">Decrease of 10.1% to 20% </t>
  </si>
  <si>
    <t>Decrease of more than 20%</t>
  </si>
  <si>
    <t>Total</t>
  </si>
  <si>
    <t>Number</t>
  </si>
  <si>
    <t>Exposures Affected</t>
  </si>
  <si>
    <t>Provide the number of policies written in Nova Scotia in the last (5) years.</t>
  </si>
  <si>
    <t>% Change</t>
  </si>
  <si>
    <t>5th prior year</t>
  </si>
  <si>
    <t>4th prior year</t>
  </si>
  <si>
    <t>3rd prior year</t>
  </si>
  <si>
    <t>2nd prior year</t>
  </si>
  <si>
    <t>1st prior year</t>
  </si>
  <si>
    <t>Number of Policies*</t>
  </si>
  <si>
    <t>Provide the estimated premium effect of this application by coverage and all-coverages combined.</t>
  </si>
  <si>
    <t>On-Level Annual Written Premium</t>
  </si>
  <si>
    <t>% Change Requested</t>
  </si>
  <si>
    <t>Annual Premium Change</t>
  </si>
  <si>
    <r>
      <t>SEF 44</t>
    </r>
    <r>
      <rPr>
        <vertAlign val="superscript"/>
        <sz val="11"/>
        <color rgb="FF000000"/>
        <rFont val="Arial"/>
        <family val="2"/>
      </rPr>
      <t>1</t>
    </r>
  </si>
  <si>
    <t>CLEAR Canada (AB Alberta &amp; Atlantic) - Vehicle Code (16 Years)</t>
  </si>
  <si>
    <t>Adopt New CLEAR Table</t>
  </si>
  <si>
    <t>Base Rates</t>
  </si>
  <si>
    <t>Agent</t>
  </si>
  <si>
    <t>Policy</t>
  </si>
  <si>
    <t>Motorcycles</t>
  </si>
  <si>
    <t>COMM</t>
  </si>
  <si>
    <t>STANDARD</t>
  </si>
  <si>
    <t>January</t>
  </si>
  <si>
    <t>ACE INA Insurance</t>
  </si>
  <si>
    <t>YES</t>
  </si>
  <si>
    <t>All Other Personal Use</t>
  </si>
  <si>
    <t>Allstate Group</t>
  </si>
  <si>
    <t>Used Board Benchmark Rate Adjustments</t>
  </si>
  <si>
    <t xml:space="preserve">CLEAR with Coll, Comp &amp; DCPD Combined </t>
  </si>
  <si>
    <t>CLEAR Canada (AB Alberta &amp; Atlantic) - Extended Vehicle Code (21 Years)</t>
  </si>
  <si>
    <t>Adopt New MSRP Table</t>
  </si>
  <si>
    <t>Differentials</t>
  </si>
  <si>
    <t>Broker</t>
  </si>
  <si>
    <t>Vehicle</t>
  </si>
  <si>
    <t>ATV</t>
  </si>
  <si>
    <t>MISC</t>
  </si>
  <si>
    <t>NON-STANDARD</t>
  </si>
  <si>
    <t>February</t>
  </si>
  <si>
    <t>AIG Insurance Company of Canada</t>
  </si>
  <si>
    <t>NO</t>
  </si>
  <si>
    <t>All Other Public Use</t>
  </si>
  <si>
    <t>Aviva Group</t>
  </si>
  <si>
    <t>Approved Rates with Premium Drift &lt;9 Months Pre Table Approval</t>
  </si>
  <si>
    <t xml:space="preserve">CLEAR with Coll &amp; DCPD Combined </t>
  </si>
  <si>
    <t>CLEAR Canada (AB Alberta &amp; Atlantic) Combined (Coll &amp; DCPD) - Vehicle Code (16 Years)</t>
  </si>
  <si>
    <t>Justification</t>
  </si>
  <si>
    <t>Direct Writer</t>
  </si>
  <si>
    <t>Territory</t>
  </si>
  <si>
    <t>Snow Vehicles</t>
  </si>
  <si>
    <t>IU</t>
  </si>
  <si>
    <t>PREFERRED</t>
  </si>
  <si>
    <t>March</t>
  </si>
  <si>
    <t>Allstate Insurance Company of Canada</t>
  </si>
  <si>
    <t>N/A</t>
  </si>
  <si>
    <t>Ambulance</t>
  </si>
  <si>
    <t>Co-operators Group</t>
  </si>
  <si>
    <t xml:space="preserve">CLEAR with Coll &amp; Comp Combined </t>
  </si>
  <si>
    <t>CLEAR Canada (AB Alberta &amp; Atlantic) Combined (Coll &amp; DCPD)  - Extended Vehicle Code (21 Years)</t>
  </si>
  <si>
    <t>UW rules</t>
  </si>
  <si>
    <t>Fleet</t>
  </si>
  <si>
    <t>Motor Homes</t>
  </si>
  <si>
    <t>PPV</t>
  </si>
  <si>
    <t>FLEET</t>
  </si>
  <si>
    <t>April</t>
  </si>
  <si>
    <t>Arch Insurance Group</t>
  </si>
  <si>
    <t>PENDING</t>
  </si>
  <si>
    <t>Antique &amp; Classic</t>
  </si>
  <si>
    <t>Economical Group</t>
  </si>
  <si>
    <t>CLEAR with Collision, DCPD and Comprehensive SEPARATED</t>
  </si>
  <si>
    <t>CLEAR Canada (AB Alberta &amp; Atlantic) Combined (Coll &amp; Comp) - Vehicle Code (16 Years)</t>
  </si>
  <si>
    <t>Rating Rules</t>
  </si>
  <si>
    <t>Other</t>
  </si>
  <si>
    <t>Trailers and Camper Units</t>
  </si>
  <si>
    <t>GROUP</t>
  </si>
  <si>
    <t>May</t>
  </si>
  <si>
    <t>Aviva Insurance Company of Canada</t>
  </si>
  <si>
    <t>Intact Group</t>
  </si>
  <si>
    <t>IAO Commercial</t>
  </si>
  <si>
    <t>CLEAR Canada (AB Alberta &amp; Atlantic) Combined (Coll &amp;Comp)  - Extended Vehicle Code (21 Years)</t>
  </si>
  <si>
    <t>Rate Structure</t>
  </si>
  <si>
    <t>Other Trailers</t>
  </si>
  <si>
    <t>DIRECT WRITER</t>
  </si>
  <si>
    <t>June</t>
  </si>
  <si>
    <t>Commercial</t>
  </si>
  <si>
    <t>Lombard Group</t>
  </si>
  <si>
    <t>IAO Other</t>
  </si>
  <si>
    <t>CLEAR Canada (AB Alberta &amp; Atlantic) Combined (Coll, Comp &amp; DCPD) - Vehicle Code (16 Years)</t>
  </si>
  <si>
    <t>Territories</t>
  </si>
  <si>
    <t>ACCOMODATION</t>
  </si>
  <si>
    <t>July</t>
  </si>
  <si>
    <t>CAA Insurance Company (Ontario)</t>
  </si>
  <si>
    <t>Interurban</t>
  </si>
  <si>
    <t>Pro-Mutuel Group</t>
  </si>
  <si>
    <t>List Price New</t>
  </si>
  <si>
    <t>CLEAR Canada (AB Alberta &amp; Atlantic) Combined (Coll, Comp &amp; DCPD)  - Extended Vehicle Code (21 Years)</t>
  </si>
  <si>
    <t xml:space="preserve">Other </t>
  </si>
  <si>
    <t>August</t>
  </si>
  <si>
    <t>Chubb Insurane Company of Canada</t>
  </si>
  <si>
    <t>RBC Group</t>
  </si>
  <si>
    <t>MRSP</t>
  </si>
  <si>
    <t>September</t>
  </si>
  <si>
    <t>Co-operators General Insurance Company</t>
  </si>
  <si>
    <t>Motorhomes</t>
  </si>
  <si>
    <t>State Farm Group</t>
  </si>
  <si>
    <t>Other (specify)</t>
  </si>
  <si>
    <t>October</t>
  </si>
  <si>
    <t>COSECO Insurance Company</t>
  </si>
  <si>
    <t>Private Buses</t>
  </si>
  <si>
    <t>TD Group</t>
  </si>
  <si>
    <t>Taxi</t>
  </si>
  <si>
    <t>November</t>
  </si>
  <si>
    <t>CUMIS General Insurance Company</t>
  </si>
  <si>
    <t>Private Passenger</t>
  </si>
  <si>
    <t>Ambulances</t>
  </si>
  <si>
    <t>December</t>
  </si>
  <si>
    <t>Echelon General Insurance Company</t>
  </si>
  <si>
    <t>Public Buses</t>
  </si>
  <si>
    <t>n/a</t>
  </si>
  <si>
    <t>Public Bus</t>
  </si>
  <si>
    <t>Economical Mutual Insurance Company</t>
  </si>
  <si>
    <t>School Buses</t>
  </si>
  <si>
    <t>School Bus</t>
  </si>
  <si>
    <t>Elite Insurance Company</t>
  </si>
  <si>
    <t>Snow vehicles</t>
  </si>
  <si>
    <t>Private Bus</t>
  </si>
  <si>
    <t>Facility Association</t>
  </si>
  <si>
    <t>Commercail trailer</t>
  </si>
  <si>
    <t>Federated Insurance Company of Canada</t>
  </si>
  <si>
    <t>Trailers &amp; Camper Units</t>
  </si>
  <si>
    <t>IAO Actuarial Consulting Services Inc.</t>
  </si>
  <si>
    <t>Insurance Company of Prince Edward Island</t>
  </si>
  <si>
    <t>Intact Insurance Company</t>
  </si>
  <si>
    <t>Jevco Insurance Company</t>
  </si>
  <si>
    <t>Liberty Mutual   Insurance Company</t>
  </si>
  <si>
    <t>Lloyds Underwriters</t>
  </si>
  <si>
    <t>Northbridge Commerical Insurance Corporation</t>
  </si>
  <si>
    <t>Northbridge General Insurance Corporation</t>
  </si>
  <si>
    <t>Novex Insurance Company</t>
  </si>
  <si>
    <t>Pafco Insurance Company</t>
  </si>
  <si>
    <t>Pembridge Insurance Company</t>
  </si>
  <si>
    <t>Perth Insurance Company</t>
  </si>
  <si>
    <t>Primmum Insurance Company</t>
  </si>
  <si>
    <t>Protective Insurance Company</t>
  </si>
  <si>
    <t>Royal and Sun Alliance Insurance Company of Canada</t>
  </si>
  <si>
    <t>Security National Insurance Company</t>
  </si>
  <si>
    <t>TD Home and Auto Insurance Company</t>
  </si>
  <si>
    <t>The Dominion of Canada General Insurance Company</t>
  </si>
  <si>
    <t>The Guarantee Company of North America</t>
  </si>
  <si>
    <t>The Personal Insurance Company</t>
  </si>
  <si>
    <t>The Portage la Prairie Mutual Insurance Company</t>
  </si>
  <si>
    <t>The Sovereign General Insurance Company</t>
  </si>
  <si>
    <t>The Wawanesa Mutual Insurance Company</t>
  </si>
  <si>
    <t>Tokio Marine &amp; Nichido Fire Insurance Co., Ltd.</t>
  </si>
  <si>
    <t>Traders General Insurance Company</t>
  </si>
  <si>
    <t>Trafalgar Insurance Company of Canada</t>
  </si>
  <si>
    <t>Travellers Canada</t>
  </si>
  <si>
    <t>Unifund Assurance Company</t>
  </si>
  <si>
    <t>Waterloo Insurance Company</t>
  </si>
  <si>
    <t>XL Insurance Company Limited</t>
  </si>
  <si>
    <t>Zenith Insurance Company</t>
  </si>
  <si>
    <t>S&amp;Y Insurance Company</t>
  </si>
  <si>
    <t>Sonnet Insurance Company</t>
  </si>
  <si>
    <t>&lt;pick from list&gt;</t>
  </si>
  <si>
    <t>Private Passenger Automobiles</t>
  </si>
  <si>
    <t>Chubb Group</t>
  </si>
  <si>
    <t>Cooperators Group</t>
  </si>
  <si>
    <t>Echelon Group</t>
  </si>
  <si>
    <t>Northbridge Group</t>
  </si>
  <si>
    <t>RSA Group</t>
  </si>
  <si>
    <t>Travellers Group</t>
  </si>
  <si>
    <t xml:space="preserve"> </t>
  </si>
  <si>
    <t>NC-1</t>
  </si>
  <si>
    <t>NC-2</t>
  </si>
  <si>
    <t>NC-3</t>
  </si>
  <si>
    <t>a</t>
  </si>
  <si>
    <t>b</t>
  </si>
  <si>
    <t>c</t>
  </si>
  <si>
    <t>* If number of policies is not available, use number of vehicles &amp; check this box ---&gt;</t>
  </si>
  <si>
    <r>
      <t xml:space="preserve">Base rate change, not due to off-balancing differential or discount changes, that is 
</t>
    </r>
    <r>
      <rPr>
        <b/>
        <u/>
        <sz val="11"/>
        <color rgb="FF000000"/>
        <rFont val="Arial"/>
        <family val="2"/>
      </rPr>
      <t>NOT</t>
    </r>
    <r>
      <rPr>
        <sz val="11"/>
        <color rgb="FF000000"/>
        <rFont val="Arial"/>
        <family val="2"/>
      </rPr>
      <t xml:space="preserve"> uniform by territory</t>
    </r>
  </si>
  <si>
    <t>d</t>
  </si>
  <si>
    <t>e</t>
  </si>
  <si>
    <t>Proposed Effective Dates</t>
  </si>
  <si>
    <r>
      <t>New Business</t>
    </r>
    <r>
      <rPr>
        <sz val="11"/>
        <color rgb="FF000000"/>
        <rFont val="Arial"/>
        <family val="2"/>
      </rPr>
      <t>:</t>
    </r>
  </si>
  <si>
    <t>Renewal Business</t>
  </si>
  <si>
    <t>Recent Policy Growth</t>
  </si>
  <si>
    <t>f</t>
  </si>
  <si>
    <t xml:space="preserve">Historical Financial Information (last 5 years)  </t>
  </si>
  <si>
    <t>Forecast Financial Information</t>
  </si>
  <si>
    <t>Loss Ratio</t>
  </si>
  <si>
    <t>(if applicable)</t>
  </si>
  <si>
    <t>Indicated</t>
  </si>
  <si>
    <t>Proposed</t>
  </si>
  <si>
    <t>Return on Equity</t>
  </si>
  <si>
    <t>Aviva General Insurance Company</t>
  </si>
  <si>
    <t xml:space="preserve">SUMMARY OF INFORMATION </t>
  </si>
  <si>
    <t>CONF-1</t>
  </si>
  <si>
    <t>INDICATED AND PROPOSED CHANGES</t>
  </si>
  <si>
    <t>CONF-2</t>
  </si>
  <si>
    <t>RECENT RATE CHANGE INFORMATION</t>
  </si>
  <si>
    <t>CONF-3</t>
  </si>
  <si>
    <t>SELECTED INFORMATION</t>
  </si>
  <si>
    <t>DISLOCATION INFORMATION</t>
  </si>
  <si>
    <r>
      <t>Indicated Rate Level Change</t>
    </r>
    <r>
      <rPr>
        <b/>
        <vertAlign val="superscript"/>
        <sz val="11"/>
        <color rgb="FF000000"/>
        <rFont val="Arial"/>
        <family val="2"/>
      </rPr>
      <t>2</t>
    </r>
    <r>
      <rPr>
        <b/>
        <sz val="11"/>
        <color rgb="FF000000"/>
        <rFont val="Arial"/>
        <family val="2"/>
      </rPr>
      <t xml:space="preserve">
</t>
    </r>
    <r>
      <rPr>
        <b/>
        <i/>
        <sz val="11"/>
        <color rgb="FFFF0000"/>
        <rFont val="Arial"/>
        <family val="2"/>
      </rPr>
      <t>(if applicable)</t>
    </r>
  </si>
  <si>
    <r>
      <rPr>
        <i/>
        <vertAlign val="superscript"/>
        <sz val="11"/>
        <color rgb="FF000000"/>
        <rFont val="Arial"/>
        <family val="2"/>
      </rPr>
      <t xml:space="preserve">1 </t>
    </r>
    <r>
      <rPr>
        <i/>
        <sz val="11"/>
        <color rgb="FF000000"/>
        <rFont val="Arial"/>
        <family val="2"/>
      </rPr>
      <t xml:space="preserve"> for this purpose, the NSUARB views SEF#44 – Underinsured Motorist as a compulsory coverage.</t>
    </r>
  </si>
  <si>
    <r>
      <t xml:space="preserve">State the </t>
    </r>
    <r>
      <rPr>
        <i/>
        <sz val="11"/>
        <color theme="1"/>
        <rFont val="Arial"/>
        <family val="2"/>
      </rPr>
      <t>Average Cumulative Rate Change</t>
    </r>
    <r>
      <rPr>
        <sz val="11"/>
        <color theme="1"/>
        <rFont val="Arial"/>
        <family val="2"/>
      </rPr>
      <t xml:space="preserve"> for all coverages. It is based on the </t>
    </r>
    <r>
      <rPr>
        <i/>
        <sz val="11"/>
        <color theme="1"/>
        <rFont val="Arial"/>
        <family val="2"/>
      </rPr>
      <t>All Coverages Combined Proposed Rate Level Change</t>
    </r>
    <r>
      <rPr>
        <sz val="11"/>
        <color theme="1"/>
        <rFont val="Arial"/>
        <family val="2"/>
      </rPr>
      <t xml:space="preserve"> (as stated in the response to </t>
    </r>
    <r>
      <rPr>
        <b/>
        <sz val="11"/>
        <color theme="1"/>
        <rFont val="Arial"/>
        <family val="2"/>
      </rPr>
      <t>Question CONF-1</t>
    </r>
    <r>
      <rPr>
        <sz val="11"/>
        <color theme="1"/>
        <rFont val="Arial"/>
        <family val="2"/>
      </rPr>
      <t xml:space="preserve">) and the </t>
    </r>
    <r>
      <rPr>
        <i/>
        <sz val="11"/>
        <color theme="1"/>
        <rFont val="Arial"/>
        <family val="2"/>
      </rPr>
      <t>All Coverages Combined Rate Level Change(s)</t>
    </r>
    <r>
      <rPr>
        <sz val="11"/>
        <color theme="1"/>
        <rFont val="Arial"/>
        <family val="2"/>
      </rPr>
      <t xml:space="preserve"> (as stated in the response to</t>
    </r>
    <r>
      <rPr>
        <b/>
        <sz val="11"/>
        <color theme="1"/>
        <rFont val="Arial"/>
        <family val="2"/>
      </rPr>
      <t xml:space="preserve"> Question CONF-2a</t>
    </r>
    <r>
      <rPr>
        <sz val="11"/>
        <color theme="1"/>
        <rFont val="Arial"/>
        <family val="2"/>
      </rPr>
      <t xml:space="preserve">), that occurred </t>
    </r>
    <r>
      <rPr>
        <b/>
        <sz val="11"/>
        <color theme="1"/>
        <rFont val="Arial"/>
        <family val="2"/>
      </rPr>
      <t>after January 1 of the year in which the proposed rate change is expected to be effective for renewal busines</t>
    </r>
    <r>
      <rPr>
        <sz val="11"/>
        <color theme="1"/>
        <rFont val="Arial"/>
        <family val="2"/>
      </rPr>
      <t>s.</t>
    </r>
  </si>
  <si>
    <t>Premium Dislocation Capping</t>
  </si>
  <si>
    <t>If the Company is proposing to cap the increase a consumer would face at renewal, at what percentage will it be capped? How will this be accomplished?
If there is no premium dislocation cap mechanism, enter "NOT APPLICABLE"</t>
  </si>
  <si>
    <t>CONF-4</t>
  </si>
  <si>
    <r>
      <t xml:space="preserve">State the type of data used, the date and source of data, and the method used to estimate the answers to </t>
    </r>
    <r>
      <rPr>
        <b/>
        <sz val="11"/>
        <color theme="1"/>
        <rFont val="Arial"/>
        <family val="2"/>
      </rPr>
      <t>Question CONF-4a</t>
    </r>
    <r>
      <rPr>
        <sz val="11"/>
        <color theme="1"/>
        <rFont val="Arial"/>
        <family val="2"/>
      </rPr>
      <t xml:space="preserve"> and </t>
    </r>
    <r>
      <rPr>
        <b/>
        <sz val="11"/>
        <color theme="1"/>
        <rFont val="Arial"/>
        <family val="2"/>
      </rPr>
      <t>Question CONF-4b</t>
    </r>
    <r>
      <rPr>
        <sz val="11"/>
        <color theme="1"/>
        <rFont val="Arial"/>
        <family val="2"/>
      </rPr>
      <t>.</t>
    </r>
  </si>
  <si>
    <t>&lt;use drop down list to enter Company name&gt;</t>
  </si>
  <si>
    <t>CAA Insurance Company (Canada)</t>
  </si>
  <si>
    <t>Echelon Insurance</t>
  </si>
  <si>
    <t>Hartford Fire Insurance Company</t>
  </si>
  <si>
    <t>Liberty Mutual  Insurance Company</t>
  </si>
  <si>
    <t>Verassure Insurance Company</t>
  </si>
  <si>
    <r>
      <t xml:space="preserve">Complete the following table assuming the premium dislocation cap, if any, </t>
    </r>
    <r>
      <rPr>
        <b/>
        <i/>
        <u/>
        <sz val="11"/>
        <color rgb="FFFF0000"/>
        <rFont val="Arial"/>
        <family val="2"/>
      </rPr>
      <t>is in place</t>
    </r>
    <r>
      <rPr>
        <b/>
        <i/>
        <sz val="11"/>
        <color theme="1"/>
        <rFont val="Arial"/>
        <family val="2"/>
      </rPr>
      <t>.</t>
    </r>
  </si>
  <si>
    <r>
      <t xml:space="preserve">Provide an estimate of the number and percentage of exposures that fall within the following ranges for </t>
    </r>
    <r>
      <rPr>
        <b/>
        <u/>
        <sz val="11"/>
        <color rgb="FFFF0000"/>
        <rFont val="Arial"/>
        <family val="2"/>
      </rPr>
      <t>risks with compulsory coverages only</t>
    </r>
    <r>
      <rPr>
        <sz val="11"/>
        <color theme="1"/>
        <rFont val="Arial"/>
        <family val="2"/>
      </rPr>
      <t xml:space="preserve"> not taking into account any previous rate changes that would affect renewal business:</t>
    </r>
  </si>
  <si>
    <r>
      <t xml:space="preserve">Provide an estimate of the number and percentage of exposures that fall within the following ranges for </t>
    </r>
    <r>
      <rPr>
        <b/>
        <u/>
        <sz val="11"/>
        <color rgb="FFFF0000"/>
        <rFont val="Arial"/>
        <family val="2"/>
      </rPr>
      <t>risks with compulsory and any physical damage coverages</t>
    </r>
    <r>
      <rPr>
        <sz val="11"/>
        <color theme="1"/>
        <rFont val="Arial"/>
        <family val="2"/>
      </rPr>
      <t xml:space="preserve"> not taking into account any previous rate changes that would affect renewal business:</t>
    </r>
  </si>
  <si>
    <t>Dislocation cap (explicit or implicit) that results in no existing individual insured see an increase in the premium applicable by more than 2% per annum</t>
  </si>
  <si>
    <r>
      <t>State the indicated rate level changes (from last mandatory filing or other more current values if available) and proposed rate level changes and premium weights using direct written premiums that have been adjusted to current rate level. If direct written premiums are not available, please use direct earned premiums.</t>
    </r>
    <r>
      <rPr>
        <i/>
        <sz val="11"/>
        <color rgb="FFFF0000"/>
        <rFont val="Arial"/>
        <family val="2"/>
      </rPr>
      <t xml:space="preserve"> 
Indicated changes are only required if they were used to support the proposed changes.</t>
    </r>
  </si>
  <si>
    <t>TERRITORIAL EXHIBIT - COMPANY TERRITORIES (if using ASP Territories, skip to Conf-Page 12)</t>
  </si>
  <si>
    <t>Company Name</t>
  </si>
  <si>
    <t>If more than 15 territories are used, contact the Board for instructions on how to file.</t>
  </si>
  <si>
    <t>Table 1 - Current Written Exposures</t>
  </si>
  <si>
    <t>BI</t>
  </si>
  <si>
    <t>Uninsured Auto</t>
  </si>
  <si>
    <t>Health Services Levy</t>
  </si>
  <si>
    <t>SEF#44</t>
  </si>
  <si>
    <t>Total Mandatory Coverage</t>
  </si>
  <si>
    <t>Total Optional Coverage</t>
  </si>
  <si>
    <t>Provincial</t>
  </si>
  <si>
    <t>Table 2 - Current Average Premiums</t>
  </si>
  <si>
    <t>Table 3 - Proposed Average Premiums</t>
  </si>
  <si>
    <t>Table 4 - Proposed Percentage Change (+/-) in Average Premiums</t>
  </si>
  <si>
    <t>TERRITORIAL EXHIBIT - AUTOMOBILE STATISTICAL PLAN TERRITORIES</t>
  </si>
  <si>
    <t>CONF-5</t>
  </si>
  <si>
    <t>CONF-6</t>
  </si>
  <si>
    <t>Company</t>
  </si>
  <si>
    <t>Source: OSFI P&amp;C-1/2</t>
  </si>
  <si>
    <t>ROE</t>
  </si>
  <si>
    <t>p10.60, r48</t>
  </si>
  <si>
    <t>Claims Ratio</t>
  </si>
  <si>
    <t xml:space="preserve">   year of Account</t>
  </si>
  <si>
    <t>p10.60, r30</t>
  </si>
  <si>
    <t xml:space="preserve">   year of Accident</t>
  </si>
  <si>
    <t>p10.60, r31</t>
  </si>
  <si>
    <t>Canada- Automobile Total</t>
  </si>
  <si>
    <t>Five Year</t>
  </si>
  <si>
    <t xml:space="preserve">   Incurred Claims &amp; Adj Expenses (A)</t>
  </si>
  <si>
    <t>p67.30, c19 r29</t>
  </si>
  <si>
    <t xml:space="preserve">   Earned Premiums (B)</t>
  </si>
  <si>
    <t>p67.20, c19 r29</t>
  </si>
  <si>
    <t xml:space="preserve">   Ratio (A)/(B)</t>
  </si>
  <si>
    <t>Nova Scotia-Automoble Total</t>
  </si>
  <si>
    <t xml:space="preserve">   Incurred Claims &amp; Adj Expenses (C)</t>
  </si>
  <si>
    <t>p67.30, c03 r29</t>
  </si>
  <si>
    <t xml:space="preserve">   Earned Premiums (D)</t>
  </si>
  <si>
    <t>p67.20, c03 r29</t>
  </si>
  <si>
    <t xml:space="preserve">   Ratio (C)/(D)</t>
  </si>
  <si>
    <t>p10.60, r33</t>
  </si>
  <si>
    <r>
      <t xml:space="preserve">* </t>
    </r>
    <r>
      <rPr>
        <b/>
        <i/>
        <sz val="10"/>
        <color indexed="10"/>
        <rFont val="Arial"/>
        <family val="2"/>
      </rPr>
      <t xml:space="preserve"> if pages 67.10-67.30 are on a consolidated basis for the Company, provide the equivalent numbers on a non-consolidated basis and note that this change was made.</t>
    </r>
  </si>
  <si>
    <r>
      <t xml:space="preserve">Input the most recent available year for OSFI P&amp;C 1/2 in cell F2.  It current is set to </t>
    </r>
    <r>
      <rPr>
        <b/>
        <i/>
        <sz val="10"/>
        <rFont val="Arial"/>
        <family val="2"/>
      </rPr>
      <t>2019</t>
    </r>
  </si>
  <si>
    <t>SELECTED FINANCIAL INFORMATION</t>
  </si>
  <si>
    <t>ESTIMATED IMPACT ON PREMIUMS</t>
  </si>
  <si>
    <t>NC-4</t>
  </si>
  <si>
    <t>x</t>
  </si>
  <si>
    <r>
      <t>A Company must take into consideration the timelines in the “</t>
    </r>
    <r>
      <rPr>
        <b/>
        <i/>
        <sz val="11"/>
        <color rgb="FF7030A0"/>
        <rFont val="Arial"/>
        <family val="2"/>
      </rPr>
      <t>Rate Decrease Filing Regulations</t>
    </r>
    <r>
      <rPr>
        <b/>
        <sz val="11"/>
        <color rgb="FF7030A0"/>
        <rFont val="Arial"/>
        <family val="2"/>
      </rPr>
      <t xml:space="preserve">” and the </t>
    </r>
    <r>
      <rPr>
        <b/>
        <i/>
        <sz val="11"/>
        <color rgb="FF7030A0"/>
        <rFont val="Arial"/>
        <family val="2"/>
      </rPr>
      <t>Insurance Act</t>
    </r>
    <r>
      <rPr>
        <b/>
        <sz val="11"/>
        <color rgb="FF7030A0"/>
        <rFont val="Arial"/>
        <family val="2"/>
      </rPr>
      <t xml:space="preserve"> regarding approval times as well as normal notice periods for brokers and insureds when determining effective dates. </t>
    </r>
  </si>
  <si>
    <t>United General Insurance Corporation</t>
  </si>
  <si>
    <r>
      <rPr>
        <i/>
        <vertAlign val="superscript"/>
        <sz val="11"/>
        <color rgb="FFFF0000"/>
        <rFont val="Arial"/>
        <family val="2"/>
      </rPr>
      <t>2</t>
    </r>
    <r>
      <rPr>
        <i/>
        <sz val="11"/>
        <color rgb="FFFF0000"/>
        <rFont val="Arial"/>
        <family val="2"/>
      </rPr>
      <t xml:space="preserve"> If using indications from a previous filing, where the Board required changes to the indications, it is the Board approved indications that should be used.</t>
    </r>
  </si>
  <si>
    <t xml:space="preserve">Information requested in questions CONF-3 a, b and c is optional when the company’s proposal includes a cap such that the premium applicable to an existing individual insured does not increase by more than 2% per annum. CONF-3d must be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</si>
</sst>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_(* #,##0.00_);_(* \(#,##0.00\);_(* &quot;-&quot;??_);_(@_)"/>
    <numFmt numFmtId="166" formatCode="_(* #,##0_);_(* \(#,##0\);_(* &quot;-&quot;??_);_(@_)"/>
    <numFmt numFmtId="167" formatCode="0.0%"/>
    <numFmt numFmtId="168" formatCode="&quot;$&quot;#,##0"/>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rgb="FF000000"/>
      <name val="Arial"/>
      <family val="2"/>
    </font>
    <font>
      <b/>
      <sz val="11"/>
      <color rgb="FF000000"/>
      <name val="Arial"/>
      <family val="2"/>
    </font>
    <font>
      <sz val="11"/>
      <color rgb="FF000000"/>
      <name val="Arial"/>
      <family val="2"/>
    </font>
    <font>
      <i/>
      <sz val="11"/>
      <color rgb="FF000000"/>
      <name val="Arial"/>
      <family val="2"/>
    </font>
    <font>
      <b/>
      <i/>
      <sz val="11"/>
      <color rgb="FF000000"/>
      <name val="Arial"/>
      <family val="2"/>
    </font>
    <font>
      <i/>
      <sz val="10"/>
      <color theme="1"/>
      <name val="Arial"/>
      <family val="2"/>
    </font>
    <font>
      <i/>
      <sz val="11"/>
      <color theme="1"/>
      <name val="Arial"/>
      <family val="2"/>
    </font>
    <font>
      <b/>
      <vertAlign val="superscript"/>
      <sz val="11"/>
      <color rgb="FF000000"/>
      <name val="Arial"/>
      <family val="2"/>
    </font>
    <font>
      <b/>
      <sz val="10"/>
      <color rgb="FF000000"/>
      <name val="Arial"/>
      <family val="2"/>
    </font>
    <font>
      <vertAlign val="superscript"/>
      <sz val="11"/>
      <color rgb="FF000000"/>
      <name val="Arial"/>
      <family val="2"/>
    </font>
    <font>
      <i/>
      <vertAlign val="superscript"/>
      <sz val="11"/>
      <color rgb="FF000000"/>
      <name val="Arial"/>
      <family val="2"/>
    </font>
    <font>
      <sz val="10"/>
      <name val="Arial"/>
      <family val="2"/>
    </font>
    <font>
      <sz val="11"/>
      <color indexed="63"/>
      <name val="Arial"/>
      <family val="2"/>
    </font>
    <font>
      <sz val="12"/>
      <name val="Arial"/>
      <family val="2"/>
    </font>
    <font>
      <b/>
      <sz val="11"/>
      <color indexed="8"/>
      <name val="Arial"/>
      <family val="2"/>
    </font>
    <font>
      <b/>
      <i/>
      <sz val="10"/>
      <color theme="1"/>
      <name val="Arial"/>
      <family val="2"/>
    </font>
    <font>
      <b/>
      <sz val="10"/>
      <color theme="1"/>
      <name val="Arial"/>
      <family val="2"/>
    </font>
    <font>
      <b/>
      <i/>
      <sz val="11"/>
      <color theme="1"/>
      <name val="Arial"/>
      <family val="2"/>
    </font>
    <font>
      <b/>
      <sz val="11"/>
      <color theme="0"/>
      <name val="Calibri"/>
      <family val="2"/>
      <scheme val="minor"/>
    </font>
    <font>
      <b/>
      <sz val="12"/>
      <color theme="0"/>
      <name val="Calibri"/>
      <family val="2"/>
      <scheme val="minor"/>
    </font>
    <font>
      <i/>
      <sz val="11"/>
      <color rgb="FFFF0000"/>
      <name val="Arial"/>
      <family val="2"/>
    </font>
    <font>
      <i/>
      <vertAlign val="superscript"/>
      <sz val="11"/>
      <color rgb="FFFF0000"/>
      <name val="Arial"/>
      <family val="2"/>
    </font>
    <font>
      <b/>
      <i/>
      <sz val="11"/>
      <color rgb="FFFF0000"/>
      <name val="Arial"/>
      <family val="2"/>
    </font>
    <font>
      <b/>
      <i/>
      <u/>
      <sz val="11"/>
      <color rgb="FFFF0000"/>
      <name val="Arial"/>
      <family val="2"/>
    </font>
    <font>
      <i/>
      <sz val="10"/>
      <name val="Arial"/>
      <family val="2"/>
    </font>
    <font>
      <b/>
      <u/>
      <sz val="11"/>
      <color rgb="FFFF0000"/>
      <name val="Arial"/>
      <family val="2"/>
    </font>
    <font>
      <b/>
      <sz val="11"/>
      <color theme="0"/>
      <name val="Arial"/>
      <family val="2"/>
    </font>
    <font>
      <sz val="11"/>
      <name val="Arial"/>
      <family val="2"/>
    </font>
    <font>
      <b/>
      <sz val="11"/>
      <name val="Arial"/>
      <family val="2"/>
    </font>
    <font>
      <b/>
      <sz val="16"/>
      <name val="Arial"/>
      <family val="2"/>
    </font>
    <font>
      <b/>
      <i/>
      <sz val="11"/>
      <name val="Arial"/>
      <family val="2"/>
    </font>
    <font>
      <b/>
      <sz val="10"/>
      <name val="Arial"/>
      <family val="2"/>
    </font>
    <font>
      <b/>
      <sz val="10"/>
      <color rgb="FFFF0000"/>
      <name val="Arial"/>
      <family val="2"/>
    </font>
    <font>
      <b/>
      <i/>
      <sz val="10"/>
      <color indexed="10"/>
      <name val="Arial"/>
      <family val="2"/>
    </font>
    <font>
      <b/>
      <i/>
      <sz val="10"/>
      <name val="Arial"/>
      <family val="2"/>
    </font>
    <font>
      <sz val="11"/>
      <color theme="0"/>
      <name val="Arial"/>
      <family val="2"/>
    </font>
    <font>
      <b/>
      <sz val="12"/>
      <color theme="0"/>
      <name val="Arial"/>
      <family val="2"/>
    </font>
    <font>
      <sz val="12"/>
      <color theme="1"/>
      <name val="Arial"/>
      <family val="2"/>
    </font>
    <font>
      <b/>
      <sz val="11"/>
      <color rgb="FF7030A0"/>
      <name val="Arial"/>
      <family val="2"/>
    </font>
    <font>
      <b/>
      <i/>
      <sz val="11"/>
      <color rgb="FF7030A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rgb="FFE0E0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s>
  <borders count="35">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cellStyleXfs>
  <cellXfs count="245">
    <xf numFmtId="0" fontId="0" fillId="0" borderId="0" xfId="0"/>
    <xf numFmtId="0" fontId="2"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indent="6"/>
    </xf>
    <xf numFmtId="0" fontId="5" fillId="0" borderId="0" xfId="0" applyFont="1" applyAlignment="1">
      <alignment horizontal="left" vertical="center" indent="6"/>
    </xf>
    <xf numFmtId="0" fontId="6"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xf numFmtId="0" fontId="9" fillId="0" borderId="0" xfId="0" applyFont="1" applyAlignment="1">
      <alignment horizontal="right" vertical="center" wrapText="1"/>
    </xf>
    <xf numFmtId="0" fontId="6" fillId="0" borderId="2" xfId="0" applyFont="1" applyBorder="1" applyAlignment="1">
      <alignment horizontal="right" vertical="center" wrapText="1"/>
    </xf>
    <xf numFmtId="0" fontId="6" fillId="0" borderId="0" xfId="0" applyFont="1" applyAlignment="1">
      <alignment horizontal="right" vertical="center" wrapText="1"/>
    </xf>
    <xf numFmtId="0" fontId="6" fillId="0" borderId="3" xfId="0" applyFont="1" applyBorder="1" applyAlignment="1">
      <alignment horizontal="right" vertical="center" wrapText="1"/>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9" fillId="0" borderId="0" xfId="0" applyFont="1" applyAlignment="1">
      <alignment horizontal="center" vertical="center" wrapText="1"/>
    </xf>
    <xf numFmtId="10" fontId="6" fillId="0" borderId="2" xfId="2" applyNumberFormat="1" applyFont="1" applyBorder="1" applyAlignment="1">
      <alignment horizontal="right" vertical="center" wrapText="1"/>
    </xf>
    <xf numFmtId="10" fontId="5" fillId="0" borderId="0" xfId="2" applyNumberFormat="1" applyFont="1" applyAlignment="1">
      <alignment horizontal="right" vertical="center" wrapText="1"/>
    </xf>
    <xf numFmtId="10" fontId="6" fillId="0" borderId="0" xfId="2" applyNumberFormat="1" applyFont="1" applyAlignment="1">
      <alignment horizontal="right" vertical="center" wrapText="1"/>
    </xf>
    <xf numFmtId="10" fontId="6" fillId="3" borderId="12" xfId="2" applyNumberFormat="1" applyFont="1" applyFill="1" applyBorder="1" applyAlignment="1">
      <alignment horizontal="right" vertical="center" wrapText="1"/>
    </xf>
    <xf numFmtId="10" fontId="6" fillId="0" borderId="3" xfId="2" applyNumberFormat="1" applyFont="1" applyBorder="1" applyAlignment="1">
      <alignment horizontal="right" vertical="center" wrapText="1"/>
    </xf>
    <xf numFmtId="10" fontId="6" fillId="5" borderId="2" xfId="2" applyNumberFormat="1" applyFont="1" applyFill="1" applyBorder="1" applyAlignment="1">
      <alignment horizontal="right" vertical="center" wrapText="1"/>
    </xf>
    <xf numFmtId="0" fontId="6" fillId="5" borderId="2" xfId="2" applyNumberFormat="1" applyFont="1" applyFill="1" applyBorder="1" applyAlignment="1">
      <alignment horizontal="right" vertical="center" wrapText="1"/>
    </xf>
    <xf numFmtId="0" fontId="6" fillId="0" borderId="0" xfId="0" applyFont="1" applyBorder="1" applyAlignment="1">
      <alignment horizontal="left" vertical="center" wrapText="1"/>
    </xf>
    <xf numFmtId="0" fontId="6" fillId="0" borderId="0" xfId="0" applyFont="1" applyAlignment="1">
      <alignment vertical="center"/>
    </xf>
    <xf numFmtId="0" fontId="9" fillId="0" borderId="3" xfId="0" applyFont="1" applyBorder="1" applyAlignment="1">
      <alignment horizontal="right" vertical="center" wrapText="1"/>
    </xf>
    <xf numFmtId="0" fontId="3" fillId="0" borderId="0" xfId="0" applyFont="1"/>
    <xf numFmtId="0" fontId="2" fillId="0" borderId="0" xfId="0" applyFont="1" applyAlignment="1">
      <alignment horizontal="left"/>
    </xf>
    <xf numFmtId="10" fontId="2" fillId="0" borderId="0" xfId="2" applyNumberFormat="1" applyFont="1"/>
    <xf numFmtId="0" fontId="12" fillId="0" borderId="3" xfId="0" applyFont="1" applyBorder="1" applyAlignment="1">
      <alignment vertical="center" wrapText="1"/>
    </xf>
    <xf numFmtId="0" fontId="3" fillId="0" borderId="0" xfId="0" applyFont="1" applyAlignment="1">
      <alignment horizontal="center" vertical="top"/>
    </xf>
    <xf numFmtId="0" fontId="3" fillId="0" borderId="0" xfId="0" applyFont="1" applyAlignment="1">
      <alignment horizontal="center"/>
    </xf>
    <xf numFmtId="0" fontId="2" fillId="0" borderId="0" xfId="0" applyFont="1" applyAlignment="1">
      <alignment horizontal="right" vertical="top"/>
    </xf>
    <xf numFmtId="0" fontId="5" fillId="0" borderId="0" xfId="0" applyFont="1" applyBorder="1" applyAlignment="1">
      <alignment vertical="center" wrapText="1"/>
    </xf>
    <xf numFmtId="0" fontId="2" fillId="2" borderId="6" xfId="0" applyFont="1" applyFill="1" applyBorder="1"/>
    <xf numFmtId="0" fontId="5" fillId="0" borderId="2" xfId="0" applyFont="1" applyBorder="1" applyAlignment="1">
      <alignment horizontal="center" wrapText="1"/>
    </xf>
    <xf numFmtId="164" fontId="6" fillId="0" borderId="2" xfId="0" applyNumberFormat="1" applyFont="1" applyBorder="1" applyAlignment="1">
      <alignment horizontal="right" vertical="center" wrapText="1"/>
    </xf>
    <xf numFmtId="164" fontId="6" fillId="6" borderId="2" xfId="0" applyNumberFormat="1" applyFont="1" applyFill="1" applyBorder="1" applyAlignment="1">
      <alignment horizontal="right" vertical="center" wrapText="1"/>
    </xf>
    <xf numFmtId="164" fontId="6" fillId="0" borderId="0" xfId="0" applyNumberFormat="1" applyFont="1" applyAlignment="1">
      <alignment horizontal="right" vertical="center" wrapText="1"/>
    </xf>
    <xf numFmtId="0" fontId="6" fillId="0" borderId="0" xfId="0" applyFont="1" applyFill="1" applyAlignment="1">
      <alignment horizontal="right" vertical="center" wrapText="1"/>
    </xf>
    <xf numFmtId="164" fontId="6" fillId="3" borderId="4" xfId="0" applyNumberFormat="1" applyFont="1" applyFill="1" applyBorder="1" applyAlignment="1">
      <alignment horizontal="right" vertical="center" wrapText="1"/>
    </xf>
    <xf numFmtId="10" fontId="6" fillId="6" borderId="2" xfId="2" applyNumberFormat="1" applyFont="1" applyFill="1" applyBorder="1" applyAlignment="1">
      <alignment horizontal="right" vertical="center" wrapText="1"/>
    </xf>
    <xf numFmtId="10" fontId="6" fillId="6" borderId="4" xfId="2" applyNumberFormat="1" applyFont="1" applyFill="1" applyBorder="1" applyAlignment="1">
      <alignment horizontal="right" vertical="center" wrapText="1"/>
    </xf>
    <xf numFmtId="0" fontId="3" fillId="2" borderId="6" xfId="0" applyFont="1" applyFill="1" applyBorder="1"/>
    <xf numFmtId="10" fontId="6" fillId="2" borderId="2" xfId="2" applyNumberFormat="1" applyFont="1" applyFill="1" applyBorder="1" applyAlignment="1">
      <alignment horizontal="right" vertical="center" wrapText="1"/>
    </xf>
    <xf numFmtId="10" fontId="6" fillId="3" borderId="4" xfId="2" applyNumberFormat="1" applyFont="1" applyFill="1" applyBorder="1" applyAlignment="1">
      <alignment horizontal="right"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10" fontId="6" fillId="2" borderId="4" xfId="2" applyNumberFormat="1" applyFont="1" applyFill="1" applyBorder="1" applyAlignment="1">
      <alignment horizontal="right" vertical="center" wrapText="1"/>
    </xf>
    <xf numFmtId="10" fontId="2" fillId="2" borderId="6" xfId="2" applyNumberFormat="1" applyFont="1" applyFill="1" applyBorder="1"/>
    <xf numFmtId="164" fontId="6" fillId="2" borderId="2" xfId="0" applyNumberFormat="1" applyFont="1" applyFill="1" applyBorder="1" applyAlignment="1">
      <alignment horizontal="right" vertical="center" wrapText="1"/>
    </xf>
    <xf numFmtId="164" fontId="6" fillId="2" borderId="0" xfId="0" applyNumberFormat="1" applyFont="1" applyFill="1" applyBorder="1" applyAlignment="1">
      <alignment horizontal="right" vertical="center" wrapText="1"/>
    </xf>
    <xf numFmtId="0" fontId="15" fillId="0" borderId="0" xfId="3" applyFont="1" applyBorder="1" applyAlignment="1"/>
    <xf numFmtId="0" fontId="16" fillId="0" borderId="0" xfId="3" applyFont="1" applyBorder="1" applyAlignment="1" applyProtection="1">
      <alignment horizontal="left"/>
      <protection locked="0"/>
    </xf>
    <xf numFmtId="0" fontId="16" fillId="0" borderId="0" xfId="3" applyFont="1" applyBorder="1" applyAlignment="1" applyProtection="1">
      <protection locked="0"/>
    </xf>
    <xf numFmtId="9" fontId="15" fillId="0" borderId="0" xfId="4" applyFont="1" applyBorder="1" applyAlignment="1"/>
    <xf numFmtId="0" fontId="15" fillId="0" borderId="0" xfId="3" applyBorder="1" applyAlignment="1"/>
    <xf numFmtId="0" fontId="3" fillId="0" borderId="0" xfId="0" applyFont="1" applyAlignment="1">
      <alignment horizontal="right" vertical="center"/>
    </xf>
    <xf numFmtId="0" fontId="3" fillId="0" borderId="0" xfId="0" applyFont="1" applyAlignment="1">
      <alignment horizontal="right" vertical="top"/>
    </xf>
    <xf numFmtId="0" fontId="6" fillId="0" borderId="6" xfId="0" applyFont="1" applyBorder="1" applyAlignment="1">
      <alignment horizontal="center" vertical="center" wrapText="1"/>
    </xf>
    <xf numFmtId="0" fontId="18" fillId="0" borderId="0" xfId="0" applyFont="1" applyAlignment="1">
      <alignment horizontal="left"/>
    </xf>
    <xf numFmtId="0" fontId="2" fillId="0" borderId="0" xfId="0" applyFont="1" applyFill="1"/>
    <xf numFmtId="0" fontId="2" fillId="0" borderId="0" xfId="0" applyFont="1" applyFill="1" applyBorder="1"/>
    <xf numFmtId="0" fontId="15" fillId="0" borderId="0" xfId="3" applyBorder="1"/>
    <xf numFmtId="0" fontId="15" fillId="0" borderId="0" xfId="3" applyFont="1" applyBorder="1"/>
    <xf numFmtId="0" fontId="17" fillId="0" borderId="0" xfId="3" applyFont="1" applyBorder="1" applyAlignment="1"/>
    <xf numFmtId="0" fontId="5" fillId="2" borderId="5"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horizontal="left" wrapText="1"/>
    </xf>
    <xf numFmtId="0" fontId="3" fillId="0" borderId="6" xfId="0" applyFont="1" applyBorder="1" applyAlignment="1">
      <alignment horizont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2" borderId="0" xfId="0" applyFont="1" applyFill="1" applyBorder="1" applyAlignment="1">
      <alignment horizontal="right" vertical="center" wrapText="1"/>
    </xf>
    <xf numFmtId="0" fontId="6" fillId="0" borderId="0" xfId="0" applyFont="1" applyBorder="1" applyAlignment="1">
      <alignment horizontal="right" vertical="center" wrapText="1"/>
    </xf>
    <xf numFmtId="0" fontId="6" fillId="2" borderId="0" xfId="0" applyFont="1" applyFill="1" applyBorder="1" applyAlignment="1">
      <alignment horizontal="right" vertical="center" wrapText="1"/>
    </xf>
    <xf numFmtId="0" fontId="20" fillId="0" borderId="0" xfId="0" applyFont="1"/>
    <xf numFmtId="0" fontId="3" fillId="0" borderId="7" xfId="0" applyFont="1" applyBorder="1"/>
    <xf numFmtId="0" fontId="2" fillId="0" borderId="8" xfId="0" applyFont="1" applyBorder="1"/>
    <xf numFmtId="0" fontId="2" fillId="0" borderId="9" xfId="0" applyFont="1" applyBorder="1"/>
    <xf numFmtId="0" fontId="20" fillId="0" borderId="7" xfId="0" applyFont="1" applyBorder="1"/>
    <xf numFmtId="0" fontId="19" fillId="0" borderId="0" xfId="0" applyFont="1" applyAlignment="1">
      <alignment horizontal="center"/>
    </xf>
    <xf numFmtId="0" fontId="2" fillId="0" borderId="0" xfId="0" applyFont="1" applyAlignment="1">
      <alignment horizontal="center"/>
    </xf>
    <xf numFmtId="167" fontId="2" fillId="2" borderId="6" xfId="2" applyNumberFormat="1" applyFont="1" applyFill="1" applyBorder="1" applyAlignment="1">
      <alignment horizontal="center"/>
    </xf>
    <xf numFmtId="0" fontId="21" fillId="0" borderId="0" xfId="0" applyFont="1" applyAlignment="1">
      <alignment horizontal="left"/>
    </xf>
    <xf numFmtId="0" fontId="15" fillId="9" borderId="0" xfId="0" applyFont="1" applyFill="1"/>
    <xf numFmtId="0" fontId="0" fillId="9" borderId="0" xfId="0" applyFill="1"/>
    <xf numFmtId="0" fontId="23" fillId="7" borderId="0" xfId="0" applyFont="1" applyFill="1" applyAlignment="1">
      <alignment vertical="center"/>
    </xf>
    <xf numFmtId="0" fontId="3" fillId="0" borderId="0" xfId="0" applyFont="1" applyAlignment="1">
      <alignment horizontal="right"/>
    </xf>
    <xf numFmtId="0" fontId="28" fillId="0" borderId="0" xfId="0" applyFont="1"/>
    <xf numFmtId="0" fontId="15" fillId="0" borderId="0" xfId="0" applyFont="1"/>
    <xf numFmtId="0" fontId="5" fillId="0" borderId="0" xfId="0" applyFont="1" applyAlignment="1">
      <alignment horizontal="center" vertical="center" wrapText="1"/>
    </xf>
    <xf numFmtId="0" fontId="30" fillId="7" borderId="0" xfId="5" applyFont="1" applyFill="1" applyAlignment="1">
      <alignment horizontal="center"/>
    </xf>
    <xf numFmtId="0" fontId="31" fillId="0" borderId="0" xfId="5" applyFont="1"/>
    <xf numFmtId="0" fontId="32" fillId="0" borderId="25" xfId="5" applyFont="1" applyBorder="1" applyAlignment="1">
      <alignment horizontal="left"/>
    </xf>
    <xf numFmtId="0" fontId="32" fillId="0" borderId="0" xfId="5" applyFont="1" applyAlignment="1">
      <alignment horizontal="left"/>
    </xf>
    <xf numFmtId="0" fontId="31" fillId="0" borderId="0" xfId="5" applyFont="1" applyAlignment="1">
      <alignment horizontal="center"/>
    </xf>
    <xf numFmtId="0" fontId="32" fillId="10" borderId="0" xfId="5" applyFont="1" applyFill="1"/>
    <xf numFmtId="0" fontId="15" fillId="10" borderId="0" xfId="5" applyFill="1"/>
    <xf numFmtId="0" fontId="31" fillId="0" borderId="11" xfId="5" applyFont="1" applyBorder="1"/>
    <xf numFmtId="0" fontId="31" fillId="0" borderId="28" xfId="5" applyFont="1" applyBorder="1" applyAlignment="1">
      <alignment horizontal="center" wrapText="1"/>
    </xf>
    <xf numFmtId="0" fontId="31" fillId="0" borderId="29" xfId="5" applyFont="1" applyBorder="1" applyAlignment="1">
      <alignment horizontal="center" wrapText="1"/>
    </xf>
    <xf numFmtId="0" fontId="32" fillId="0" borderId="29" xfId="5" applyFont="1" applyBorder="1" applyAlignment="1">
      <alignment horizontal="center" wrapText="1"/>
    </xf>
    <xf numFmtId="0" fontId="32" fillId="0" borderId="30" xfId="5" applyFont="1" applyBorder="1" applyAlignment="1">
      <alignment horizontal="center" wrapText="1"/>
    </xf>
    <xf numFmtId="1" fontId="34" fillId="0" borderId="0" xfId="5" applyNumberFormat="1" applyFont="1" applyAlignment="1" applyProtection="1">
      <alignment horizontal="center"/>
      <protection locked="0"/>
    </xf>
    <xf numFmtId="1" fontId="34" fillId="0" borderId="3" xfId="5" applyNumberFormat="1" applyFont="1" applyBorder="1" applyAlignment="1" applyProtection="1">
      <alignment horizontal="center"/>
      <protection locked="0"/>
    </xf>
    <xf numFmtId="1" fontId="34" fillId="0" borderId="6" xfId="5" applyNumberFormat="1" applyFont="1" applyBorder="1" applyAlignment="1" applyProtection="1">
      <alignment horizontal="center"/>
      <protection locked="0"/>
    </xf>
    <xf numFmtId="3" fontId="32" fillId="0" borderId="31" xfId="5" applyNumberFormat="1" applyFont="1" applyBorder="1" applyAlignment="1">
      <alignment horizontal="center"/>
    </xf>
    <xf numFmtId="3" fontId="31" fillId="0" borderId="25" xfId="5" applyNumberFormat="1" applyFont="1" applyBorder="1" applyAlignment="1">
      <alignment horizontal="center"/>
    </xf>
    <xf numFmtId="3" fontId="32" fillId="0" borderId="0" xfId="5" applyNumberFormat="1" applyFont="1" applyAlignment="1">
      <alignment horizontal="center"/>
    </xf>
    <xf numFmtId="3" fontId="32" fillId="0" borderId="3" xfId="5" applyNumberFormat="1" applyFont="1" applyBorder="1" applyAlignment="1">
      <alignment horizontal="center"/>
    </xf>
    <xf numFmtId="3" fontId="31" fillId="12" borderId="34" xfId="5" applyNumberFormat="1" applyFont="1" applyFill="1" applyBorder="1" applyAlignment="1">
      <alignment horizontal="center"/>
    </xf>
    <xf numFmtId="168" fontId="34" fillId="0" borderId="0" xfId="5" applyNumberFormat="1" applyFont="1" applyAlignment="1" applyProtection="1">
      <alignment horizontal="center"/>
      <protection locked="0"/>
    </xf>
    <xf numFmtId="168" fontId="34" fillId="0" borderId="3" xfId="5" applyNumberFormat="1" applyFont="1" applyBorder="1" applyAlignment="1" applyProtection="1">
      <alignment horizontal="center"/>
      <protection locked="0"/>
    </xf>
    <xf numFmtId="0" fontId="31" fillId="0" borderId="25" xfId="5" applyFont="1" applyBorder="1"/>
    <xf numFmtId="0" fontId="32" fillId="0" borderId="0" xfId="5" applyFont="1"/>
    <xf numFmtId="0" fontId="31" fillId="0" borderId="3" xfId="5" applyFont="1" applyBorder="1"/>
    <xf numFmtId="0" fontId="31" fillId="0" borderId="25" xfId="5" applyFont="1" applyBorder="1" applyAlignment="1">
      <alignment horizontal="center"/>
    </xf>
    <xf numFmtId="167" fontId="34" fillId="5" borderId="6" xfId="6" applyNumberFormat="1" applyFont="1" applyFill="1" applyBorder="1" applyAlignment="1" applyProtection="1">
      <alignment horizontal="center"/>
    </xf>
    <xf numFmtId="3" fontId="32" fillId="0" borderId="34" xfId="5" applyNumberFormat="1" applyFont="1" applyBorder="1" applyAlignment="1">
      <alignment horizontal="center"/>
    </xf>
    <xf numFmtId="3" fontId="32" fillId="0" borderId="20" xfId="5" applyNumberFormat="1" applyFont="1" applyBorder="1" applyAlignment="1">
      <alignment horizontal="center"/>
    </xf>
    <xf numFmtId="10" fontId="34" fillId="0" borderId="0" xfId="5" applyNumberFormat="1" applyFont="1" applyAlignment="1" applyProtection="1">
      <alignment horizontal="center"/>
      <protection locked="0"/>
    </xf>
    <xf numFmtId="10" fontId="34" fillId="0" borderId="3" xfId="5" applyNumberFormat="1" applyFont="1" applyBorder="1" applyAlignment="1" applyProtection="1">
      <alignment horizontal="center"/>
      <protection locked="0"/>
    </xf>
    <xf numFmtId="0" fontId="30" fillId="7" borderId="0" xfId="5" applyFont="1" applyFill="1"/>
    <xf numFmtId="0" fontId="31" fillId="7" borderId="0" xfId="5" applyFont="1" applyFill="1"/>
    <xf numFmtId="1" fontId="31" fillId="0" borderId="6" xfId="5" applyNumberFormat="1" applyFont="1" applyBorder="1" applyAlignment="1" applyProtection="1">
      <alignment horizontal="center"/>
      <protection locked="0"/>
    </xf>
    <xf numFmtId="1" fontId="34" fillId="13" borderId="0" xfId="5" applyNumberFormat="1" applyFont="1" applyFill="1" applyAlignment="1" applyProtection="1">
      <alignment horizontal="center"/>
      <protection locked="0"/>
    </xf>
    <xf numFmtId="1" fontId="34" fillId="13" borderId="3" xfId="5" applyNumberFormat="1" applyFont="1" applyFill="1" applyBorder="1" applyAlignment="1" applyProtection="1">
      <alignment horizontal="center"/>
      <protection locked="0"/>
    </xf>
    <xf numFmtId="1" fontId="34" fillId="13" borderId="9" xfId="5" applyNumberFormat="1" applyFont="1" applyFill="1" applyBorder="1" applyAlignment="1" applyProtection="1">
      <alignment horizontal="center"/>
      <protection locked="0"/>
    </xf>
    <xf numFmtId="1" fontId="34" fillId="13" borderId="6" xfId="5" applyNumberFormat="1" applyFont="1" applyFill="1" applyBorder="1" applyAlignment="1" applyProtection="1">
      <alignment horizontal="center"/>
      <protection locked="0"/>
    </xf>
    <xf numFmtId="0" fontId="15" fillId="0" borderId="0" xfId="5"/>
    <xf numFmtId="0" fontId="15" fillId="0" borderId="0" xfId="5" applyAlignment="1">
      <alignment horizontal="center"/>
    </xf>
    <xf numFmtId="0" fontId="35" fillId="0" borderId="0" xfId="5" applyFont="1"/>
    <xf numFmtId="0" fontId="35" fillId="15" borderId="4" xfId="5" applyFont="1" applyFill="1" applyBorder="1"/>
    <xf numFmtId="0" fontId="35" fillId="0" borderId="0" xfId="5" applyFont="1" applyAlignment="1">
      <alignment horizontal="center"/>
    </xf>
    <xf numFmtId="0" fontId="15" fillId="14" borderId="6" xfId="5" applyFill="1" applyBorder="1"/>
    <xf numFmtId="0" fontId="15" fillId="14" borderId="14" xfId="5" applyFill="1" applyBorder="1"/>
    <xf numFmtId="0" fontId="15" fillId="14" borderId="6" xfId="5" applyFill="1" applyBorder="1" applyAlignment="1">
      <alignment horizontal="center"/>
    </xf>
    <xf numFmtId="0" fontId="15" fillId="4" borderId="7" xfId="5" applyFill="1" applyBorder="1"/>
    <xf numFmtId="0" fontId="15" fillId="0" borderId="11" xfId="5" applyBorder="1"/>
    <xf numFmtId="167" fontId="15" fillId="4" borderId="6" xfId="4" applyNumberFormat="1" applyFont="1" applyFill="1" applyBorder="1"/>
    <xf numFmtId="167" fontId="0" fillId="0" borderId="0" xfId="4" applyNumberFormat="1" applyFont="1" applyFill="1" applyBorder="1"/>
    <xf numFmtId="0" fontId="28" fillId="15" borderId="0" xfId="5" applyFont="1" applyFill="1"/>
    <xf numFmtId="0" fontId="15" fillId="15" borderId="0" xfId="5" applyFill="1"/>
    <xf numFmtId="0" fontId="30" fillId="7" borderId="0" xfId="0" applyFont="1" applyFill="1"/>
    <xf numFmtId="0" fontId="39" fillId="7" borderId="0" xfId="0" applyFont="1" applyFill="1"/>
    <xf numFmtId="0" fontId="41" fillId="0" borderId="0" xfId="0" applyFont="1"/>
    <xf numFmtId="0" fontId="40" fillId="7" borderId="0" xfId="0" applyFont="1" applyFill="1" applyAlignment="1">
      <alignment vertical="center"/>
    </xf>
    <xf numFmtId="0" fontId="15" fillId="7" borderId="0" xfId="5" applyFill="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xf numFmtId="0" fontId="5" fillId="0" borderId="6" xfId="0" applyFont="1" applyBorder="1" applyAlignment="1">
      <alignment horizontal="left"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0" borderId="10" xfId="0" applyFont="1" applyBorder="1" applyAlignment="1">
      <alignment horizontal="center"/>
    </xf>
    <xf numFmtId="0" fontId="2" fillId="8" borderId="6" xfId="0" applyFont="1" applyFill="1" applyBorder="1" applyAlignment="1">
      <alignment horizontal="center"/>
    </xf>
    <xf numFmtId="0" fontId="42"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0" fillId="7" borderId="0" xfId="0" applyFont="1" applyFill="1" applyAlignment="1">
      <alignment horizontal="center" vertical="center"/>
    </xf>
    <xf numFmtId="0" fontId="30" fillId="7" borderId="0" xfId="0" applyFont="1" applyFill="1" applyAlignment="1">
      <alignment horizontal="center"/>
    </xf>
    <xf numFmtId="0" fontId="6" fillId="0" borderId="0" xfId="0" applyFont="1" applyAlignment="1">
      <alignment horizontal="left" vertical="center" wrapText="1"/>
    </xf>
    <xf numFmtId="0" fontId="2" fillId="0" borderId="0" xfId="0" applyFont="1" applyAlignment="1">
      <alignment horizontal="left"/>
    </xf>
    <xf numFmtId="0" fontId="3" fillId="0" borderId="0" xfId="0" applyFont="1" applyAlignment="1">
      <alignment horizontal="left"/>
    </xf>
    <xf numFmtId="0" fontId="5" fillId="0" borderId="0" xfId="0" applyFont="1" applyAlignment="1">
      <alignment horizontal="left" vertical="center" wrapText="1"/>
    </xf>
    <xf numFmtId="0" fontId="15" fillId="4" borderId="6" xfId="5" applyFill="1" applyBorder="1" applyAlignment="1">
      <alignment horizontal="center"/>
    </xf>
    <xf numFmtId="0" fontId="36" fillId="0" borderId="0" xfId="5" applyFont="1" applyAlignment="1">
      <alignment horizontal="left" wrapText="1"/>
    </xf>
    <xf numFmtId="0" fontId="22" fillId="7" borderId="0" xfId="0" applyFont="1" applyFill="1" applyAlignment="1">
      <alignment horizontal="center" vertical="center"/>
    </xf>
    <xf numFmtId="0" fontId="24" fillId="0" borderId="0" xfId="0" applyFont="1" applyAlignment="1">
      <alignment horizontal="left" wrapText="1"/>
    </xf>
    <xf numFmtId="0" fontId="2" fillId="0" borderId="0" xfId="0" applyFont="1" applyAlignment="1">
      <alignment horizontal="left" vertical="center" wrapText="1"/>
    </xf>
    <xf numFmtId="0" fontId="3" fillId="0" borderId="11" xfId="0" applyFont="1" applyBorder="1" applyAlignment="1">
      <alignment horizontal="left"/>
    </xf>
    <xf numFmtId="0" fontId="3" fillId="2" borderId="6" xfId="0" applyFont="1" applyFill="1" applyBorder="1" applyAlignment="1">
      <alignment horizontal="center"/>
    </xf>
    <xf numFmtId="0" fontId="5"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left" wrapText="1"/>
    </xf>
    <xf numFmtId="0" fontId="26" fillId="0" borderId="0" xfId="0" applyFont="1" applyAlignment="1">
      <alignment horizontal="left" vertical="top" wrapText="1"/>
    </xf>
    <xf numFmtId="0" fontId="26" fillId="0" borderId="0" xfId="0" applyFont="1" applyAlignment="1">
      <alignment horizontal="left" vertical="top"/>
    </xf>
    <xf numFmtId="0" fontId="3" fillId="0" borderId="6" xfId="0" applyFont="1" applyBorder="1" applyAlignment="1">
      <alignment horizontal="center"/>
    </xf>
    <xf numFmtId="0" fontId="3" fillId="0" borderId="6" xfId="0" applyFont="1" applyBorder="1" applyAlignment="1">
      <alignment horizontal="center" wrapText="1"/>
    </xf>
    <xf numFmtId="0" fontId="2" fillId="2" borderId="6" xfId="0" applyFont="1" applyFill="1" applyBorder="1" applyAlignment="1">
      <alignment horizontal="center"/>
    </xf>
    <xf numFmtId="10" fontId="2" fillId="2" borderId="6" xfId="2" applyNumberFormat="1" applyFont="1" applyFill="1" applyBorder="1" applyAlignment="1">
      <alignment horizontal="center"/>
    </xf>
    <xf numFmtId="10" fontId="2" fillId="2" borderId="7" xfId="2" applyNumberFormat="1" applyFont="1" applyFill="1" applyBorder="1" applyAlignment="1">
      <alignment horizontal="center"/>
    </xf>
    <xf numFmtId="10" fontId="2" fillId="2" borderId="9" xfId="2" applyNumberFormat="1" applyFont="1" applyFill="1" applyBorder="1" applyAlignment="1">
      <alignment horizontal="center"/>
    </xf>
    <xf numFmtId="0" fontId="2" fillId="2" borderId="19" xfId="0" applyFont="1" applyFill="1" applyBorder="1" applyAlignment="1">
      <alignment horizontal="left"/>
    </xf>
    <xf numFmtId="0" fontId="2" fillId="2" borderId="20" xfId="0" applyFont="1" applyFill="1" applyBorder="1" applyAlignment="1">
      <alignment horizontal="left"/>
    </xf>
    <xf numFmtId="0" fontId="2" fillId="2" borderId="21" xfId="0" applyFont="1" applyFill="1" applyBorder="1" applyAlignment="1">
      <alignment horizontal="left"/>
    </xf>
    <xf numFmtId="0" fontId="2" fillId="2" borderId="11" xfId="0" applyFont="1" applyFill="1" applyBorder="1" applyAlignment="1">
      <alignment horizontal="left"/>
    </xf>
    <xf numFmtId="0" fontId="2" fillId="2" borderId="0" xfId="0" applyFont="1" applyFill="1" applyBorder="1" applyAlignment="1">
      <alignment horizontal="left"/>
    </xf>
    <xf numFmtId="0" fontId="2" fillId="2" borderId="22" xfId="0" applyFont="1" applyFill="1" applyBorder="1" applyAlignment="1">
      <alignment horizontal="left"/>
    </xf>
    <xf numFmtId="0" fontId="2" fillId="2" borderId="23" xfId="0" applyFont="1" applyFill="1" applyBorder="1" applyAlignment="1">
      <alignment horizontal="left"/>
    </xf>
    <xf numFmtId="0" fontId="2" fillId="2" borderId="10" xfId="0" applyFont="1" applyFill="1" applyBorder="1" applyAlignment="1">
      <alignment horizontal="left"/>
    </xf>
    <xf numFmtId="0" fontId="2" fillId="2" borderId="24" xfId="0" applyFont="1" applyFill="1" applyBorder="1" applyAlignment="1">
      <alignment horizontal="left"/>
    </xf>
    <xf numFmtId="0" fontId="2" fillId="0" borderId="6" xfId="0" applyFont="1" applyBorder="1" applyAlignment="1">
      <alignment horizontal="center"/>
    </xf>
    <xf numFmtId="10" fontId="2" fillId="7" borderId="6" xfId="2" applyNumberFormat="1" applyFont="1" applyFill="1" applyBorder="1" applyAlignment="1">
      <alignment horizontal="center"/>
    </xf>
    <xf numFmtId="10" fontId="2" fillId="4" borderId="7" xfId="2" applyNumberFormat="1" applyFont="1" applyFill="1" applyBorder="1" applyAlignment="1">
      <alignment horizontal="center"/>
    </xf>
    <xf numFmtId="10" fontId="2" fillId="4" borderId="9" xfId="2" applyNumberFormat="1" applyFont="1" applyFill="1" applyBorder="1" applyAlignment="1">
      <alignment horizontal="center"/>
    </xf>
    <xf numFmtId="166" fontId="2" fillId="2" borderId="6" xfId="1" applyNumberFormat="1" applyFont="1" applyFill="1" applyBorder="1" applyAlignment="1">
      <alignment horizontal="center"/>
    </xf>
    <xf numFmtId="0" fontId="6" fillId="0" borderId="13" xfId="0" applyFont="1" applyBorder="1" applyAlignment="1">
      <alignment horizontal="left" vertical="center" wrapText="1"/>
    </xf>
    <xf numFmtId="166" fontId="2" fillId="2" borderId="13" xfId="1" applyNumberFormat="1" applyFont="1" applyFill="1" applyBorder="1" applyAlignment="1">
      <alignment horizontal="center"/>
    </xf>
    <xf numFmtId="10" fontId="2" fillId="4" borderId="17" xfId="2" applyNumberFormat="1" applyFont="1" applyFill="1" applyBorder="1" applyAlignment="1">
      <alignment horizontal="center"/>
    </xf>
    <xf numFmtId="10" fontId="2" fillId="4" borderId="18" xfId="2" applyNumberFormat="1" applyFont="1" applyFill="1" applyBorder="1" applyAlignment="1">
      <alignment horizontal="center"/>
    </xf>
    <xf numFmtId="0" fontId="5" fillId="0" borderId="14" xfId="0" applyFont="1" applyBorder="1" applyAlignment="1">
      <alignment horizontal="left" vertical="center" wrapText="1"/>
    </xf>
    <xf numFmtId="166" fontId="2" fillId="4" borderId="14" xfId="1" applyNumberFormat="1" applyFont="1" applyFill="1" applyBorder="1" applyAlignment="1">
      <alignment horizontal="center"/>
    </xf>
    <xf numFmtId="10" fontId="2" fillId="4" borderId="15" xfId="2" applyNumberFormat="1" applyFont="1" applyFill="1" applyBorder="1" applyAlignment="1">
      <alignment horizontal="center"/>
    </xf>
    <xf numFmtId="10" fontId="2" fillId="4" borderId="16" xfId="2" applyNumberFormat="1" applyFont="1" applyFill="1" applyBorder="1" applyAlignment="1">
      <alignment horizontal="center"/>
    </xf>
    <xf numFmtId="0" fontId="2" fillId="2" borderId="13" xfId="0" applyFont="1" applyFill="1" applyBorder="1" applyAlignment="1">
      <alignment horizontal="center"/>
    </xf>
    <xf numFmtId="0" fontId="32" fillId="11" borderId="32" xfId="5" applyFont="1" applyFill="1" applyBorder="1" applyAlignment="1">
      <alignment horizontal="center"/>
    </xf>
    <xf numFmtId="0" fontId="32" fillId="11" borderId="10" xfId="5" applyFont="1" applyFill="1" applyBorder="1" applyAlignment="1">
      <alignment horizontal="center"/>
    </xf>
    <xf numFmtId="0" fontId="32" fillId="11" borderId="33" xfId="5" applyFont="1" applyFill="1" applyBorder="1" applyAlignment="1">
      <alignment horizontal="center"/>
    </xf>
    <xf numFmtId="0" fontId="30" fillId="7" borderId="0" xfId="5" applyFont="1" applyFill="1" applyAlignment="1">
      <alignment horizontal="center"/>
    </xf>
    <xf numFmtId="0" fontId="32" fillId="0" borderId="25" xfId="5" applyFont="1" applyBorder="1" applyAlignment="1">
      <alignment horizontal="left"/>
    </xf>
    <xf numFmtId="0" fontId="32" fillId="0" borderId="0" xfId="5" applyFont="1" applyAlignment="1">
      <alignment horizontal="left"/>
    </xf>
    <xf numFmtId="0" fontId="32" fillId="4" borderId="26" xfId="5" applyFont="1" applyFill="1" applyBorder="1" applyAlignment="1">
      <alignment horizontal="center"/>
    </xf>
    <xf numFmtId="0" fontId="32" fillId="4" borderId="27" xfId="5" applyFont="1" applyFill="1" applyBorder="1" applyAlignment="1">
      <alignment horizontal="center"/>
    </xf>
    <xf numFmtId="0" fontId="32" fillId="4" borderId="1" xfId="5" applyFont="1" applyFill="1" applyBorder="1" applyAlignment="1">
      <alignment horizontal="center"/>
    </xf>
    <xf numFmtId="0" fontId="32" fillId="10" borderId="0" xfId="5" applyFont="1" applyFill="1"/>
    <xf numFmtId="0" fontId="15" fillId="10" borderId="0" xfId="5" applyFill="1"/>
    <xf numFmtId="0" fontId="33" fillId="0" borderId="0" xfId="5" applyFont="1" applyAlignment="1">
      <alignment horizontal="center"/>
    </xf>
    <xf numFmtId="0" fontId="32" fillId="11" borderId="25" xfId="5" applyFont="1" applyFill="1" applyBorder="1" applyAlignment="1">
      <alignment horizontal="center"/>
    </xf>
    <xf numFmtId="0" fontId="32" fillId="11" borderId="0" xfId="5" applyFont="1" applyFill="1" applyAlignment="1">
      <alignment horizontal="center"/>
    </xf>
    <xf numFmtId="0" fontId="32" fillId="11" borderId="3" xfId="5" applyFont="1" applyFill="1" applyBorder="1" applyAlignment="1">
      <alignment horizontal="center"/>
    </xf>
  </cellXfs>
  <cellStyles count="7">
    <cellStyle name="Comma" xfId="1" builtinId="3"/>
    <cellStyle name="Normal" xfId="0" builtinId="0"/>
    <cellStyle name="Normal 16" xfId="5" xr:uid="{5FCF8480-573E-41E9-A6C7-965EF6F43480}"/>
    <cellStyle name="Normal 2" xfId="3" xr:uid="{00000000-0005-0000-0000-000002000000}"/>
    <cellStyle name="Percent" xfId="2" builtinId="5"/>
    <cellStyle name="Percent 2" xfId="4" xr:uid="{00000000-0005-0000-0000-000004000000}"/>
    <cellStyle name="Percent 4" xfId="6" xr:uid="{40C91B0D-7440-481B-BAFA-370F5784985A}"/>
  </cellStyles>
  <dxfs count="18">
    <dxf>
      <fill>
        <patternFill>
          <bgColor theme="6" tint="0.59996337778862885"/>
        </patternFill>
      </fill>
    </dxf>
    <dxf>
      <fill>
        <patternFill>
          <bgColor theme="6" tint="0.59996337778862885"/>
        </patternFill>
      </fill>
    </dxf>
    <dxf>
      <fill>
        <patternFill>
          <bgColor theme="6" tint="0.59996337778862885"/>
        </patternFill>
      </fill>
    </dxf>
    <dxf>
      <fill>
        <patternFill>
          <bgColor theme="9" tint="0.59996337778862885"/>
        </patternFill>
      </fill>
    </dxf>
    <dxf>
      <fill>
        <patternFill patternType="solid">
          <bgColor theme="9" tint="0.59996337778862885"/>
        </patternFill>
      </fill>
      <border>
        <left style="thin">
          <color indexed="64"/>
        </left>
        <right style="thin">
          <color indexed="64"/>
        </right>
        <top style="thin">
          <color indexed="64"/>
        </top>
        <bottom style="thin">
          <color indexed="64"/>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9"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9" tint="0.59996337778862885"/>
        </patternFill>
      </fill>
    </dxf>
    <dxf>
      <fill>
        <patternFill patternType="solid">
          <bgColor theme="9" tint="0.59996337778862885"/>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sites/default/files/ratefilings/206900-dcpd-reforms-confidential.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otnambj/Documents/15%20Team%20Forma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otnambj/AppData/Local/Packages/Microsoft.MicrosoftEdge_8wekyb3d8bbwe/TempState/Downloads/Appendix%20A%20-%20S155G%20PA%20-%20Summary%20of%20Informat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kferris/AppData/Local/Microsoft/Windows/Temporary%20Internet%20Files/Content.Outlook/7EXWLCFE/DRAFT%20Form%20Review%20Compliance-Technical%20MASTER_Sharepoi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SUARB-%23230569-v1-Harmonize_with_NB_-_Prior_Approval_Documen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ms.nbib-canb.org/Kelly%20Test/Policies%20and%20Processes/Filing%20Guidelines/DRAFT/Form%20Cover%20Sheet%20Summary%20Review_RFG-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suarb.novascotia.ca/Users/mackaymx/AppData/Roaming/OpenText/DM/Temp/NSUARB-#197951-v1-Draft_Non-Conf_Summary_of_Information_-_155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sts/DocTemplates/Review%20Forms/NEW%20Summary%20Sheets%20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otnambj.NSGOV/AppData/Local/Microsoft/Windows/Temporary%20Internet%20Files/Content.Outlook/4L5IYC1R/Form%20Review%20Compliance-Technical%20MASTER_RFG-3-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ms.nbib-canb.org/Lists/FilingFile/2011-429/Statefarm%20A%20PPV%20RFG-1_Non-Confident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elly%20Test/Reports/Assumption%20Chart/Private%20Passenger/2014%20PPV%20Assumption%20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
      <sheetName val="DCPD Worksheet"/>
      <sheetName val="AB Worksheet"/>
      <sheetName val="Dislocation and Premium"/>
      <sheetName val="Territorial Exhibit"/>
      <sheetName val="Codes"/>
    </sheetNames>
    <sheetDataSet>
      <sheetData sheetId="0"/>
      <sheetData sheetId="1"/>
      <sheetData sheetId="2"/>
      <sheetData sheetId="3"/>
      <sheetData sheetId="4"/>
      <sheetData sheetId="5">
        <row r="1">
          <cell r="B1" t="str">
            <v>April 1, 2013 Reforms - Simplified Filing</v>
          </cell>
          <cell r="X1" t="str">
            <v>Option 1 - Alter AB Rates Only</v>
          </cell>
          <cell r="Y1" t="str">
            <v>Ambulance</v>
          </cell>
        </row>
        <row r="2">
          <cell r="X2" t="str">
            <v>Option 2 - Increase AB and Lower BI</v>
          </cell>
          <cell r="Y2" t="str">
            <v>Antique &amp; Classic</v>
          </cell>
        </row>
        <row r="3">
          <cell r="Y3" t="str">
            <v>ATV</v>
          </cell>
        </row>
        <row r="4">
          <cell r="Y4" t="str">
            <v>Motorcycles</v>
          </cell>
        </row>
        <row r="5">
          <cell r="Y5" t="str">
            <v>Motorhomes</v>
          </cell>
        </row>
        <row r="6">
          <cell r="Y6" t="str">
            <v>Private Buses</v>
          </cell>
        </row>
        <row r="7">
          <cell r="Y7" t="str">
            <v>Public Buses</v>
          </cell>
        </row>
        <row r="8">
          <cell r="Y8" t="str">
            <v>School Buses</v>
          </cell>
        </row>
        <row r="9">
          <cell r="Y9" t="str">
            <v>Snow vehicles</v>
          </cell>
        </row>
        <row r="10">
          <cell r="Y10" t="str">
            <v>Taxi</v>
          </cell>
        </row>
        <row r="11">
          <cell r="Y11" t="str">
            <v>Trailers &amp; Camper Units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A4" t="str">
            <v>A1</v>
          </cell>
        </row>
        <row r="5">
          <cell r="A5" t="str">
            <v>A2</v>
          </cell>
        </row>
        <row r="6">
          <cell r="A6" t="str">
            <v>A3</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Page 1"/>
      <sheetName val="NC-Page 2"/>
      <sheetName val="Conf-Page 1"/>
      <sheetName val="Conf Page 2"/>
      <sheetName val="Conf-Page 3"/>
      <sheetName val="Conf-Page 4"/>
      <sheetName val="Conf-Page 5"/>
      <sheetName val="Conf-Page 6"/>
      <sheetName val="Conf-Page 7"/>
      <sheetName val="Conf-Page 8"/>
      <sheetName val="Conf-Page 9"/>
      <sheetName val="Codes"/>
      <sheetName val="Conf-Page 10"/>
      <sheetName val="Conf-Page 11"/>
      <sheetName val="Conf-Page 12"/>
    </sheetNames>
    <sheetDataSet>
      <sheetData sheetId="0"/>
      <sheetData sheetId="1"/>
      <sheetData sheetId="2"/>
      <sheetData sheetId="3"/>
      <sheetData sheetId="4"/>
      <sheetData sheetId="5"/>
      <sheetData sheetId="6"/>
      <sheetData sheetId="7"/>
      <sheetData sheetId="8"/>
      <sheetData sheetId="9"/>
      <sheetData sheetId="10"/>
      <sheetData sheetId="11">
        <row r="1">
          <cell r="A1" t="str">
            <v>Yes</v>
          </cell>
        </row>
        <row r="2">
          <cell r="A2" t="str">
            <v>No</v>
          </cell>
        </row>
      </sheetData>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old"/>
      <sheetName val="Summary Sheet - Cover"/>
      <sheetName val="Non-Confidential"/>
      <sheetName val="Confidential Summary Sheet"/>
      <sheetName val="Summary Tables 20, 24-32"/>
      <sheetName val="Codes"/>
      <sheetName val="Technical Review (Start Here)"/>
      <sheetName val="Review Summary - Cover Sheet"/>
      <sheetName val="PPV IAO Comparision"/>
      <sheetName val="PPV Non-Standard FA Comparison"/>
      <sheetName val="Data for Graphs"/>
      <sheetName val="Graphs"/>
      <sheetName val="Manual Pages"/>
      <sheetName val="Template"/>
      <sheetName val="Sheet1"/>
    </sheetNames>
    <sheetDataSet>
      <sheetData sheetId="0"/>
      <sheetData sheetId="1"/>
      <sheetData sheetId="2"/>
      <sheetData sheetId="3"/>
      <sheetData sheetId="4"/>
      <sheetData sheetId="5">
        <row r="1">
          <cell r="K1" t="str">
            <v>YES</v>
          </cell>
        </row>
        <row r="2">
          <cell r="K2" t="str">
            <v>NO</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Filing Deadlines"/>
      <sheetName val="INFO Filing Docs"/>
      <sheetName val="Drop Down"/>
      <sheetName val="Start Here NBIB Cover Sheet"/>
      <sheetName val="Step 2 NBIB Non-Confidential"/>
      <sheetName val="Step 3 NBIB Confidential"/>
      <sheetName val="Step 4 Wording Change Doc"/>
      <sheetName val=" FA Comparison"/>
      <sheetName val="IAO Comparison"/>
      <sheetName val="Technical Review (Start Here)"/>
      <sheetName val="Graphs"/>
      <sheetName val="Data for Graphs"/>
      <sheetName val="Review Summary - Cover Sheet"/>
      <sheetName val="Approval 1-8"/>
      <sheetName val="Approval 2"/>
      <sheetName val="Approval 3,4,5,6"/>
      <sheetName val="Approval 7"/>
      <sheetName val="NBIB Assumption Chart"/>
    </sheetNames>
    <sheetDataSet>
      <sheetData sheetId="0"/>
      <sheetData sheetId="1"/>
      <sheetData sheetId="2">
        <row r="1">
          <cell r="B1" t="str">
            <v>RFG - 1 Annual Filing</v>
          </cell>
          <cell r="F1" t="str">
            <v>Policy</v>
          </cell>
          <cell r="G1" t="str">
            <v>Private Passenger (PPV)</v>
          </cell>
          <cell r="I1" t="str">
            <v>RFG-1</v>
          </cell>
          <cell r="L1">
            <v>1</v>
          </cell>
          <cell r="M1" t="str">
            <v>January</v>
          </cell>
          <cell r="N1">
            <v>2008</v>
          </cell>
          <cell r="O1" t="str">
            <v>ACE INA</v>
          </cell>
          <cell r="Q1" t="str">
            <v>YES</v>
          </cell>
          <cell r="U1" t="str">
            <v>Allstate Group</v>
          </cell>
        </row>
        <row r="2">
          <cell r="B2" t="str">
            <v>RFG - 2  Filing Adopting IAO rates</v>
          </cell>
          <cell r="F2" t="str">
            <v>Vehicle</v>
          </cell>
          <cell r="G2" t="str">
            <v>All Terrain Vehicles (ATV)</v>
          </cell>
          <cell r="I2" t="str">
            <v>RFG-2</v>
          </cell>
          <cell r="L2">
            <v>2</v>
          </cell>
          <cell r="M2" t="str">
            <v>February</v>
          </cell>
          <cell r="N2">
            <v>2009</v>
          </cell>
          <cell r="O2" t="str">
            <v>Allstate Insurance Company of Canada (Group)</v>
          </cell>
          <cell r="Q2" t="str">
            <v>NO</v>
          </cell>
          <cell r="U2" t="str">
            <v>Aviva Group</v>
          </cell>
        </row>
        <row r="3">
          <cell r="B3" t="str">
            <v>RFG - 3 Rate Group Update</v>
          </cell>
          <cell r="F3" t="str">
            <v>Territory</v>
          </cell>
          <cell r="G3" t="str">
            <v>Ambulances (AMB)</v>
          </cell>
          <cell r="I3" t="str">
            <v>RFG-3</v>
          </cell>
          <cell r="L3">
            <v>3</v>
          </cell>
          <cell r="M3" t="str">
            <v>March</v>
          </cell>
          <cell r="N3">
            <v>2010</v>
          </cell>
          <cell r="O3" t="str">
            <v>Arch Insurance Group</v>
          </cell>
          <cell r="Q3" t="str">
            <v>N/A</v>
          </cell>
          <cell r="U3" t="str">
            <v>Co-operators Group</v>
          </cell>
        </row>
        <row r="4">
          <cell r="B4" t="str">
            <v>RFG - 4 Rating Rule Change</v>
          </cell>
          <cell r="F4" t="str">
            <v>Coverage</v>
          </cell>
          <cell r="G4" t="str">
            <v>Antique &amp; Classic (ANT)</v>
          </cell>
          <cell r="I4" t="str">
            <v>RFG-4</v>
          </cell>
          <cell r="L4">
            <v>4</v>
          </cell>
          <cell r="M4" t="str">
            <v>April</v>
          </cell>
          <cell r="N4">
            <v>2011</v>
          </cell>
          <cell r="O4" t="str">
            <v>Aviva Insurance Company of Canada</v>
          </cell>
          <cell r="Q4" t="str">
            <v>PENDING</v>
          </cell>
          <cell r="U4" t="str">
            <v>Economical Group</v>
          </cell>
        </row>
        <row r="5">
          <cell r="B5" t="str">
            <v>RFG - 5 Endorsement Filing</v>
          </cell>
          <cell r="F5" t="str">
            <v>Other</v>
          </cell>
          <cell r="G5" t="str">
            <v>Camper Trailers (CT)</v>
          </cell>
          <cell r="I5" t="str">
            <v>RFG-5</v>
          </cell>
          <cell r="L5">
            <v>5</v>
          </cell>
          <cell r="M5" t="str">
            <v>May</v>
          </cell>
          <cell r="N5">
            <v>2012</v>
          </cell>
          <cell r="O5" t="str">
            <v>CAA Insurance Company (Ontario)</v>
          </cell>
          <cell r="U5" t="str">
            <v>Intact Group</v>
          </cell>
        </row>
        <row r="6">
          <cell r="B6" t="str">
            <v>RFG - 6 Underwriting Rule Change</v>
          </cell>
          <cell r="G6" t="str">
            <v>Commercial (COMM)</v>
          </cell>
          <cell r="I6" t="str">
            <v>RFG-6</v>
          </cell>
          <cell r="L6">
            <v>6</v>
          </cell>
          <cell r="M6" t="str">
            <v>June</v>
          </cell>
          <cell r="N6">
            <v>2013</v>
          </cell>
          <cell r="O6" t="str">
            <v>Co-operators General Insurance Company (Group)</v>
          </cell>
          <cell r="U6" t="str">
            <v>Northbridge Group</v>
          </cell>
        </row>
        <row r="7">
          <cell r="B7" t="str">
            <v>RFG - 7 Annual Filing</v>
          </cell>
          <cell r="G7" t="str">
            <v>Commercial &amp; Interurban (COMM-INT)</v>
          </cell>
          <cell r="I7" t="str">
            <v>RFG-7</v>
          </cell>
          <cell r="L7">
            <v>7</v>
          </cell>
          <cell r="M7" t="str">
            <v>July</v>
          </cell>
          <cell r="N7">
            <v>2014</v>
          </cell>
          <cell r="O7" t="str">
            <v>COSECO Insurance Company</v>
          </cell>
          <cell r="U7" t="str">
            <v>TD Group</v>
          </cell>
        </row>
        <row r="8">
          <cell r="B8" t="str">
            <v>RFG - 8 Annual Filing</v>
          </cell>
          <cell r="G8" t="str">
            <v>Interurban (INT)</v>
          </cell>
          <cell r="I8" t="str">
            <v>RFG-8</v>
          </cell>
          <cell r="L8">
            <v>8</v>
          </cell>
          <cell r="M8" t="str">
            <v>August</v>
          </cell>
          <cell r="N8">
            <v>2015</v>
          </cell>
          <cell r="O8" t="str">
            <v>CUMIS General Insurance Company</v>
          </cell>
          <cell r="U8" t="str">
            <v>N/A</v>
          </cell>
        </row>
        <row r="9">
          <cell r="B9" t="str">
            <v>Acquision/Merger</v>
          </cell>
          <cell r="G9" t="str">
            <v>Motorcycles &amp; Mopeds (MC)</v>
          </cell>
          <cell r="L9">
            <v>9</v>
          </cell>
          <cell r="M9" t="str">
            <v>September</v>
          </cell>
          <cell r="N9">
            <v>2016</v>
          </cell>
          <cell r="O9" t="str">
            <v>Dominion of Canada General Insurance Company, The</v>
          </cell>
        </row>
        <row r="10">
          <cell r="B10" t="str">
            <v>Harmonization</v>
          </cell>
          <cell r="G10" t="str">
            <v>Motorhome, Camper, Trailer (MH)</v>
          </cell>
          <cell r="L10">
            <v>10</v>
          </cell>
          <cell r="M10" t="str">
            <v>October</v>
          </cell>
          <cell r="N10">
            <v>2017</v>
          </cell>
          <cell r="O10" t="str">
            <v>Echelon General Insurance Company</v>
          </cell>
        </row>
        <row r="11">
          <cell r="B11" t="str">
            <v>Other (specify)</v>
          </cell>
          <cell r="G11" t="str">
            <v>Motorhomes (MH)</v>
          </cell>
          <cell r="L11">
            <v>11</v>
          </cell>
          <cell r="M11" t="str">
            <v>November</v>
          </cell>
          <cell r="N11">
            <v>2018</v>
          </cell>
          <cell r="O11" t="str">
            <v>Economical Mutual Insurance Company (Group)</v>
          </cell>
        </row>
        <row r="12">
          <cell r="G12" t="str">
            <v>Other Personal Use (All-Other-Pers)</v>
          </cell>
          <cell r="L12">
            <v>12</v>
          </cell>
          <cell r="M12" t="str">
            <v>December</v>
          </cell>
          <cell r="O12" t="str">
            <v>Elite Insurance Company</v>
          </cell>
        </row>
        <row r="13">
          <cell r="A13" t="str">
            <v>Pure Premium</v>
          </cell>
          <cell r="G13" t="str">
            <v>Other Public Use (All-Other-Pub)</v>
          </cell>
          <cell r="L13">
            <v>13</v>
          </cell>
          <cell r="M13" t="str">
            <v>January</v>
          </cell>
          <cell r="O13" t="str">
            <v>Facility Association</v>
          </cell>
        </row>
        <row r="14">
          <cell r="A14" t="str">
            <v>Loss Ratio</v>
          </cell>
          <cell r="G14" t="str">
            <v>Private Bus (Pr-Bus)</v>
          </cell>
          <cell r="L14">
            <v>14</v>
          </cell>
          <cell r="M14" t="str">
            <v>February</v>
          </cell>
          <cell r="O14" t="str">
            <v>Federated Insurance Company of Canada</v>
          </cell>
        </row>
        <row r="15">
          <cell r="A15" t="str">
            <v>Other (specify)</v>
          </cell>
          <cell r="G15" t="str">
            <v>Public Bus (Pu-Bus)</v>
          </cell>
          <cell r="L15">
            <v>15</v>
          </cell>
          <cell r="M15" t="str">
            <v>March</v>
          </cell>
          <cell r="O15" t="str">
            <v>Federation Insurance Company of Canada</v>
          </cell>
        </row>
        <row r="16">
          <cell r="G16" t="str">
            <v>School Bus (S-Bus)</v>
          </cell>
          <cell r="L16">
            <v>16</v>
          </cell>
          <cell r="M16" t="str">
            <v>April</v>
          </cell>
          <cell r="N16">
            <v>2009</v>
          </cell>
          <cell r="O16" t="str">
            <v>IAO Actuarial Consulting Services Inc.</v>
          </cell>
        </row>
        <row r="17">
          <cell r="G17" t="str">
            <v>Snow Vehicles (SV)</v>
          </cell>
          <cell r="L17">
            <v>17</v>
          </cell>
          <cell r="M17" t="str">
            <v>May</v>
          </cell>
          <cell r="N17">
            <v>2010</v>
          </cell>
          <cell r="O17" t="str">
            <v>Insurance Company of Prince Edward Island</v>
          </cell>
        </row>
        <row r="18">
          <cell r="G18" t="str">
            <v>Taxi &amp; Limo (Taxi)</v>
          </cell>
          <cell r="L18">
            <v>18</v>
          </cell>
          <cell r="M18" t="str">
            <v>June</v>
          </cell>
          <cell r="N18">
            <v>2011</v>
          </cell>
          <cell r="O18" t="str">
            <v>Intact Insurance Company (Group)</v>
          </cell>
        </row>
        <row r="19">
          <cell r="A19" t="str">
            <v>Gross</v>
          </cell>
          <cell r="G19" t="str">
            <v>All Incl PPV (Use Only RFG-4,5,6)(ALL)</v>
          </cell>
          <cell r="L19">
            <v>19</v>
          </cell>
          <cell r="M19" t="str">
            <v>July</v>
          </cell>
          <cell r="N19">
            <v>2012</v>
          </cell>
          <cell r="O19" t="str">
            <v xml:space="preserve">Liberty Insurance </v>
          </cell>
        </row>
        <row r="20">
          <cell r="A20" t="str">
            <v>Net</v>
          </cell>
          <cell r="G20" t="str">
            <v>All Buses</v>
          </cell>
          <cell r="L20">
            <v>20</v>
          </cell>
          <cell r="M20" t="str">
            <v>August</v>
          </cell>
          <cell r="N20">
            <v>2013</v>
          </cell>
          <cell r="O20" t="str">
            <v>Lloyd's Underwriters</v>
          </cell>
        </row>
        <row r="21">
          <cell r="L21">
            <v>21</v>
          </cell>
          <cell r="M21" t="str">
            <v>September</v>
          </cell>
          <cell r="N21">
            <v>2014</v>
          </cell>
          <cell r="O21" t="str">
            <v>Northbridge Commercial Insurance Corp</v>
          </cell>
        </row>
        <row r="22">
          <cell r="A22" t="str">
            <v>In House</v>
          </cell>
          <cell r="L22">
            <v>22</v>
          </cell>
          <cell r="M22" t="str">
            <v>October</v>
          </cell>
          <cell r="N22">
            <v>2015</v>
          </cell>
          <cell r="O22" t="str">
            <v>Northbridge Personal Ins Co</v>
          </cell>
        </row>
        <row r="23">
          <cell r="A23" t="str">
            <v>E&amp;Y</v>
          </cell>
          <cell r="L23">
            <v>23</v>
          </cell>
          <cell r="M23" t="str">
            <v>November</v>
          </cell>
          <cell r="O23" t="str">
            <v>Northbridge General Ins Co</v>
          </cell>
        </row>
        <row r="24">
          <cell r="A24" t="str">
            <v>KPMG</v>
          </cell>
          <cell r="L24">
            <v>24</v>
          </cell>
          <cell r="M24" t="str">
            <v>December</v>
          </cell>
          <cell r="N24">
            <v>1993</v>
          </cell>
          <cell r="O24" t="str">
            <v>Novex Insurance Company</v>
          </cell>
        </row>
        <row r="25">
          <cell r="A25" t="str">
            <v>Other</v>
          </cell>
          <cell r="L25">
            <v>25</v>
          </cell>
          <cell r="N25">
            <v>1994</v>
          </cell>
          <cell r="O25" t="str">
            <v>Pafco Insurance Company</v>
          </cell>
        </row>
        <row r="26">
          <cell r="L26">
            <v>26</v>
          </cell>
          <cell r="N26">
            <v>1995</v>
          </cell>
          <cell r="O26" t="str">
            <v>Pembridge Insurance Company</v>
          </cell>
        </row>
        <row r="27">
          <cell r="L27">
            <v>27</v>
          </cell>
          <cell r="N27">
            <v>1996</v>
          </cell>
          <cell r="O27" t="str">
            <v>Personal Insurance Company, The</v>
          </cell>
        </row>
        <row r="28">
          <cell r="A28" t="str">
            <v>C Bullock</v>
          </cell>
          <cell r="L28">
            <v>28</v>
          </cell>
          <cell r="N28">
            <v>1997</v>
          </cell>
          <cell r="O28" t="str">
            <v>Perth Insurance Company</v>
          </cell>
        </row>
        <row r="29">
          <cell r="A29" t="str">
            <v>B Cummings</v>
          </cell>
          <cell r="L29">
            <v>29</v>
          </cell>
          <cell r="N29">
            <v>1998</v>
          </cell>
          <cell r="O29" t="str">
            <v>Portage la Prairie Mutual Insurance Company, The</v>
          </cell>
        </row>
        <row r="30">
          <cell r="A30" t="str">
            <v>K Ferris</v>
          </cell>
          <cell r="L30">
            <v>30</v>
          </cell>
          <cell r="N30">
            <v>1999</v>
          </cell>
          <cell r="O30" t="str">
            <v>Primmum Insurance Company</v>
          </cell>
        </row>
        <row r="31">
          <cell r="A31" t="str">
            <v>K Paisley</v>
          </cell>
          <cell r="L31">
            <v>31</v>
          </cell>
          <cell r="N31">
            <v>2000</v>
          </cell>
          <cell r="O31" t="str">
            <v>Promutuel de L'Estuaire</v>
          </cell>
        </row>
        <row r="32">
          <cell r="A32" t="str">
            <v>T Stright</v>
          </cell>
          <cell r="N32">
            <v>2001</v>
          </cell>
          <cell r="O32" t="str">
            <v>Protective Insurance Company</v>
          </cell>
        </row>
        <row r="33">
          <cell r="N33">
            <v>2002</v>
          </cell>
          <cell r="O33" t="str">
            <v>RBC General Insurance Company</v>
          </cell>
        </row>
        <row r="34">
          <cell r="N34">
            <v>2003</v>
          </cell>
          <cell r="O34" t="str">
            <v>Royal and Sun Alliance Insurance Company of Canada</v>
          </cell>
        </row>
        <row r="35">
          <cell r="N35">
            <v>2004</v>
          </cell>
          <cell r="O35" t="str">
            <v>Scottish &amp; York Insurance Company Limited</v>
          </cell>
        </row>
        <row r="36">
          <cell r="N36">
            <v>2005</v>
          </cell>
          <cell r="O36" t="str">
            <v>Security National Insurance Company</v>
          </cell>
        </row>
        <row r="37">
          <cell r="N37">
            <v>2006</v>
          </cell>
          <cell r="O37" t="str">
            <v>Sovereign General Insurance Company, The</v>
          </cell>
        </row>
        <row r="38">
          <cell r="N38">
            <v>2007</v>
          </cell>
          <cell r="O38" t="str">
            <v>State Farm Mutual Automobile Insurance Company Plan A</v>
          </cell>
        </row>
        <row r="39">
          <cell r="N39">
            <v>2008</v>
          </cell>
          <cell r="O39" t="str">
            <v>State Farm Mutual Automobile Insurance Company Plan B</v>
          </cell>
        </row>
        <row r="40">
          <cell r="N40">
            <v>2009</v>
          </cell>
          <cell r="O40" t="str">
            <v>TD Home and Auto Insurance Company</v>
          </cell>
        </row>
        <row r="41">
          <cell r="N41">
            <v>2010</v>
          </cell>
          <cell r="O41" t="str">
            <v>Tokio Marine &amp; Nichido Fire Insurance Co., Ltd.</v>
          </cell>
        </row>
        <row r="42">
          <cell r="N42">
            <v>2011</v>
          </cell>
          <cell r="O42" t="str">
            <v>Traders General Insurance Company</v>
          </cell>
        </row>
        <row r="43">
          <cell r="N43">
            <v>2012</v>
          </cell>
          <cell r="O43" t="str">
            <v>Trafalgar Insurance Company of Canada</v>
          </cell>
        </row>
        <row r="44">
          <cell r="N44">
            <v>2013</v>
          </cell>
          <cell r="O44" t="str">
            <v>Unifund Assurance Company</v>
          </cell>
        </row>
        <row r="45">
          <cell r="N45">
            <v>2014</v>
          </cell>
          <cell r="O45" t="str">
            <v>United General Insurance Corporation</v>
          </cell>
        </row>
        <row r="46">
          <cell r="O46" t="str">
            <v>Waterloo Insurance Company</v>
          </cell>
        </row>
        <row r="47">
          <cell r="O47" t="str">
            <v>Wawanesa Mutual Insurance Company, The</v>
          </cell>
        </row>
        <row r="48">
          <cell r="O48" t="str">
            <v>Zenith Insurance Company</v>
          </cell>
        </row>
        <row r="49">
          <cell r="O49" t="str">
            <v>XL Insurance Company</v>
          </cell>
        </row>
        <row r="50">
          <cell r="O50" t="str">
            <v>Zurich Insurance Company</v>
          </cell>
        </row>
        <row r="51">
          <cell r="O51" t="str">
            <v xml:space="preserve"> </v>
          </cell>
        </row>
        <row r="52">
          <cell r="O52" t="str">
            <v xml:space="preserve"> </v>
          </cell>
        </row>
      </sheetData>
      <sheetData sheetId="3">
        <row r="2">
          <cell r="A2" t="str">
            <v>Company Name</v>
          </cell>
        </row>
      </sheetData>
      <sheetData sheetId="4">
        <row r="40">
          <cell r="J40" t="e">
            <v>#DIV/0!</v>
          </cell>
        </row>
      </sheetData>
      <sheetData sheetId="5"/>
      <sheetData sheetId="6"/>
      <sheetData sheetId="7"/>
      <sheetData sheetId="8"/>
      <sheetData sheetId="9"/>
      <sheetData sheetId="10">
        <row r="2">
          <cell r="A2" t="str">
            <v>Market Share - Approved Rate Changes - Exposures and Premiums-ROE-Average Premium-Expenses</v>
          </cell>
        </row>
      </sheetData>
      <sheetData sheetId="11">
        <row r="25">
          <cell r="M25" t="str">
            <v>Earned Exposures</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over Page"/>
      <sheetName val="Checklist"/>
      <sheetName val="Last 3 yrs Assumptions"/>
      <sheetName val="Technical Review"/>
      <sheetName val="Analytical Review"/>
      <sheetName val="Profile Analysis - Base Rates"/>
      <sheetName val="Profile Analysis - Rate Pages"/>
      <sheetName val="code-DO NOT DELETE"/>
      <sheetName val="Old Cover Page"/>
      <sheetName val="Side-by-Side BR Comparison"/>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ow r="1">
          <cell r="A1" t="str">
            <v>N/A</v>
          </cell>
          <cell r="C1" t="str">
            <v>Allstate Insurance Company of Canada</v>
          </cell>
          <cell r="O1" t="str">
            <v>ambulance</v>
          </cell>
          <cell r="X1" t="str">
            <v>Brenda Cummings</v>
          </cell>
        </row>
        <row r="2">
          <cell r="A2" t="str">
            <v>YES</v>
          </cell>
          <cell r="C2" t="str">
            <v>Arch Insurance Group</v>
          </cell>
          <cell r="O2" t="str">
            <v>antique &amp;classic</v>
          </cell>
          <cell r="X2" t="str">
            <v>Kelly Ferris</v>
          </cell>
        </row>
        <row r="3">
          <cell r="A3" t="str">
            <v>NO</v>
          </cell>
          <cell r="C3" t="str">
            <v>Aviva Insurance Company of Canada</v>
          </cell>
          <cell r="O3" t="str">
            <v>ATV</v>
          </cell>
          <cell r="X3" t="str">
            <v xml:space="preserve"> </v>
          </cell>
        </row>
        <row r="4">
          <cell r="A4" t="str">
            <v>PENDING</v>
          </cell>
          <cell r="C4" t="str">
            <v>Axa Insurance (Canada)</v>
          </cell>
          <cell r="O4" t="str">
            <v>camper units</v>
          </cell>
        </row>
        <row r="5">
          <cell r="A5" t="str">
            <v>PARTIAL</v>
          </cell>
          <cell r="C5" t="str">
            <v>CAA Insurance Company (Ontario)</v>
          </cell>
          <cell r="O5" t="str">
            <v>funeral carriages</v>
          </cell>
        </row>
        <row r="6">
          <cell r="C6" t="str">
            <v>Co-operators General Insurance Company</v>
          </cell>
          <cell r="O6" t="str">
            <v>limo</v>
          </cell>
        </row>
        <row r="7">
          <cell r="C7" t="str">
            <v>COSECO Insurance Company</v>
          </cell>
          <cell r="O7" t="str">
            <v>motorcycle</v>
          </cell>
        </row>
        <row r="8">
          <cell r="C8" t="str">
            <v>CUMIS General Insurance Company</v>
          </cell>
          <cell r="O8" t="str">
            <v>motorhome</v>
          </cell>
        </row>
        <row r="9">
          <cell r="C9" t="str">
            <v>The Dominion of Canada General Insurance Company</v>
          </cell>
          <cell r="O9" t="str">
            <v>other</v>
          </cell>
        </row>
        <row r="10">
          <cell r="C10" t="str">
            <v>Echelon General Insurance Company</v>
          </cell>
          <cell r="O10" t="str">
            <v>private bus</v>
          </cell>
        </row>
        <row r="11">
          <cell r="C11" t="str">
            <v>Economical Mutual Insurance Company</v>
          </cell>
          <cell r="O11" t="str">
            <v>public bus</v>
          </cell>
        </row>
        <row r="12">
          <cell r="C12" t="str">
            <v>Elite Insurance Company</v>
          </cell>
          <cell r="O12" t="str">
            <v>school bus</v>
          </cell>
        </row>
        <row r="13">
          <cell r="C13" t="str">
            <v>Facility Association</v>
          </cell>
          <cell r="O13" t="str">
            <v>snowmobile</v>
          </cell>
        </row>
        <row r="14">
          <cell r="C14" t="str">
            <v>Federated Insurance Company of Canada</v>
          </cell>
          <cell r="O14" t="str">
            <v>taxi</v>
          </cell>
        </row>
        <row r="15">
          <cell r="C15" t="str">
            <v>Federation Insurance Company of Canada</v>
          </cell>
          <cell r="O15" t="str">
            <v>trailers</v>
          </cell>
        </row>
        <row r="16">
          <cell r="C16" t="str">
            <v>IAO Actuarial Consulting Services Inc.</v>
          </cell>
        </row>
        <row r="17">
          <cell r="C17" t="str">
            <v>Insurance Company of Prince Edward Island</v>
          </cell>
        </row>
        <row r="18">
          <cell r="C18" t="str">
            <v>Intact Insurance Company</v>
          </cell>
        </row>
        <row r="19">
          <cell r="C19" t="str">
            <v xml:space="preserve">Jevco Insurance </v>
          </cell>
        </row>
        <row r="20">
          <cell r="C20" t="str">
            <v>Lombard General Insurance Company of Canada</v>
          </cell>
        </row>
        <row r="21">
          <cell r="C21" t="str">
            <v>Lombard Insurance Company</v>
          </cell>
        </row>
        <row r="22">
          <cell r="C22" t="str">
            <v>Markel Insurance Company of Canada</v>
          </cell>
        </row>
        <row r="23">
          <cell r="C23" t="str">
            <v>Novex Insurance Company</v>
          </cell>
        </row>
        <row r="24">
          <cell r="C24" t="str">
            <v>Pafco Insurance Company</v>
          </cell>
        </row>
        <row r="25">
          <cell r="C25" t="str">
            <v>Pembridge Insurance Company</v>
          </cell>
        </row>
        <row r="26">
          <cell r="C26" t="str">
            <v>The Personal Insurance Company</v>
          </cell>
        </row>
        <row r="27">
          <cell r="C27" t="str">
            <v>Perth Insurance Company</v>
          </cell>
        </row>
        <row r="28">
          <cell r="C28" t="str">
            <v>The Portage la Prairie Mutual Insurance Company</v>
          </cell>
        </row>
        <row r="29">
          <cell r="C29" t="str">
            <v>Primmum Insurance Company</v>
          </cell>
        </row>
        <row r="30">
          <cell r="C30" t="str">
            <v>Promutuel Gaspésie-les Ile</v>
          </cell>
        </row>
        <row r="31">
          <cell r="C31" t="str">
            <v>Promutuel des Riverains</v>
          </cell>
        </row>
        <row r="32">
          <cell r="C32" t="str">
            <v>RBC Insurance Company</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Tokio Marine &amp; Nichido Fire Insurance Co., Ltd.</v>
          </cell>
        </row>
        <row r="42">
          <cell r="C42" t="str">
            <v>Traders General Insurance Company</v>
          </cell>
        </row>
        <row r="43">
          <cell r="C43" t="str">
            <v>Trafalgar Insurance Company of Canada</v>
          </cell>
        </row>
        <row r="44">
          <cell r="C44" t="str">
            <v>Unifund Assurance Company</v>
          </cell>
        </row>
        <row r="45">
          <cell r="C45" t="str">
            <v>United General Insurance Corporation</v>
          </cell>
        </row>
        <row r="46">
          <cell r="C46" t="str">
            <v>Waterloo Insurance Company</v>
          </cell>
        </row>
        <row r="47">
          <cell r="C47" t="str">
            <v>The Wawanesa Mutual Insurance Company</v>
          </cell>
        </row>
        <row r="48">
          <cell r="C48" t="str">
            <v>Zenith Insurance Company</v>
          </cell>
        </row>
        <row r="49">
          <cell r="C49" t="str">
            <v>Zurich Insurance Company</v>
          </cell>
        </row>
        <row r="50">
          <cell r="C50" t="str">
            <v>XL Insurance Company</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G-1 Non-Confidential"/>
      <sheetName val="RFG-1 Confidential"/>
      <sheetName val="Sheet1"/>
      <sheetName val="Sheet2"/>
    </sheetNames>
    <sheetDataSet>
      <sheetData sheetId="0" refreshError="1"/>
      <sheetData sheetId="1" refreshError="1"/>
      <sheetData sheetId="2" refreshError="1">
        <row r="1">
          <cell r="A1" t="str">
            <v>CLEAR Colision, DCPD and Comprehensive COMBINED</v>
          </cell>
          <cell r="B1" t="str">
            <v>RFG - 1  Filing Annual</v>
          </cell>
          <cell r="D1" t="str">
            <v>Agent</v>
          </cell>
          <cell r="H1" t="str">
            <v>COMM</v>
          </cell>
          <cell r="M1" t="str">
            <v>Ace INA Insurance</v>
          </cell>
          <cell r="Q1" t="str">
            <v>Current</v>
          </cell>
        </row>
        <row r="2">
          <cell r="B2" t="str">
            <v>RFG - 2  Filing Adopting IAO rates</v>
          </cell>
          <cell r="D2" t="str">
            <v>Broker</v>
          </cell>
          <cell r="H2" t="str">
            <v>MISC</v>
          </cell>
          <cell r="M2" t="str">
            <v>Allstate Insurance Company of Canada</v>
          </cell>
          <cell r="Q2" t="str">
            <v>Proposed</v>
          </cell>
        </row>
        <row r="3">
          <cell r="B3" t="str">
            <v>RFG - 3 Rate Group Update</v>
          </cell>
          <cell r="D3" t="str">
            <v>Direct Writer</v>
          </cell>
          <cell r="H3" t="str">
            <v>IU</v>
          </cell>
          <cell r="M3" t="str">
            <v>Arch Insurance Group</v>
          </cell>
        </row>
        <row r="4">
          <cell r="B4" t="str">
            <v>RFG - 4 Rating Rule Change</v>
          </cell>
          <cell r="D4" t="str">
            <v>Fleet</v>
          </cell>
          <cell r="H4" t="str">
            <v>PPV</v>
          </cell>
          <cell r="M4" t="str">
            <v>Aviva Insurance Company of Canada</v>
          </cell>
        </row>
        <row r="5">
          <cell r="B5" t="str">
            <v>RFG - 5 Endorsement Filing</v>
          </cell>
          <cell r="M5" t="str">
            <v>CAA Insurance Company (Ontario)</v>
          </cell>
        </row>
        <row r="6">
          <cell r="B6" t="str">
            <v>RFG - 6 Underwriting Rule Change</v>
          </cell>
          <cell r="M6" t="str">
            <v>Co-operators General Insurance Company</v>
          </cell>
        </row>
        <row r="7">
          <cell r="B7" t="str">
            <v>RFG - 7 Annual Filing</v>
          </cell>
          <cell r="M7" t="str">
            <v>COSECO Insurance Company</v>
          </cell>
        </row>
        <row r="8">
          <cell r="B8" t="str">
            <v>RFG - 8 Filing Annual</v>
          </cell>
          <cell r="M8" t="str">
            <v>CUMIS General Insurance Company</v>
          </cell>
        </row>
        <row r="9">
          <cell r="B9" t="str">
            <v>Facility Association</v>
          </cell>
          <cell r="M9" t="str">
            <v>The Dominion of Canada General Insurance Company</v>
          </cell>
        </row>
        <row r="10">
          <cell r="B10" t="str">
            <v>Other (specify)</v>
          </cell>
          <cell r="M10" t="str">
            <v>Echelon General Insurance Company</v>
          </cell>
        </row>
        <row r="11">
          <cell r="M11" t="str">
            <v>Economical Mutual Insurance Company</v>
          </cell>
        </row>
        <row r="12">
          <cell r="M12" t="str">
            <v>Elite Insurance Company</v>
          </cell>
        </row>
        <row r="13">
          <cell r="M13" t="str">
            <v>Facility Association</v>
          </cell>
        </row>
        <row r="14">
          <cell r="M14" t="str">
            <v>Federated Insurance Company of Canada</v>
          </cell>
        </row>
        <row r="15">
          <cell r="M15" t="str">
            <v>Federation Insurance Company of Canada</v>
          </cell>
        </row>
        <row r="16">
          <cell r="M16" t="str">
            <v>IAO Actuarial Consulting Services Inc.</v>
          </cell>
        </row>
        <row r="17">
          <cell r="M17" t="str">
            <v>Insurance Company of Prince Edward Island</v>
          </cell>
        </row>
        <row r="18">
          <cell r="M18" t="str">
            <v>Intact Insurance Company</v>
          </cell>
        </row>
        <row r="19">
          <cell r="M19" t="str">
            <v>Liberty Mutual Insurance Co</v>
          </cell>
        </row>
        <row r="20">
          <cell r="M20" t="str">
            <v>Lloyd's Underwriters</v>
          </cell>
        </row>
        <row r="21">
          <cell r="M21" t="str">
            <v>Northbridge Commercial Insurance Corp</v>
          </cell>
        </row>
        <row r="22">
          <cell r="M22" t="str">
            <v>Northbridge General Ins Co</v>
          </cell>
        </row>
        <row r="23">
          <cell r="M23" t="str">
            <v>Northbridge Personal Ins Co</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Promutuel de L'Estuaire</v>
          </cell>
        </row>
        <row r="32">
          <cell r="M32" t="str">
            <v>Protective Insurance Company</v>
          </cell>
        </row>
        <row r="33">
          <cell r="M33" t="str">
            <v>RBC General Insurance Company</v>
          </cell>
        </row>
        <row r="34">
          <cell r="M34" t="str">
            <v>Royal and Sun Alliance Insurance Company of Canada</v>
          </cell>
        </row>
        <row r="35">
          <cell r="M35" t="str">
            <v>Scottish &amp; York Insurance Company Limited</v>
          </cell>
        </row>
        <row r="36">
          <cell r="M36" t="str">
            <v>Security National Insurance Company</v>
          </cell>
        </row>
        <row r="37">
          <cell r="M37" t="str">
            <v>The Sovereign General Insurance Company</v>
          </cell>
        </row>
        <row r="38">
          <cell r="M38" t="str">
            <v>State Farm Mutual Automobile Insurance Company Plan A</v>
          </cell>
        </row>
        <row r="39">
          <cell r="M39" t="str">
            <v>State Farm Mutual Automobile Insurance Company Plan B</v>
          </cell>
        </row>
        <row r="40">
          <cell r="M40" t="str">
            <v>TD Home and Auto Insurance Company</v>
          </cell>
        </row>
        <row r="41">
          <cell r="M41" t="str">
            <v>Tokio Marine &amp; Nichido Fire Insurance Co., Ltd.</v>
          </cell>
        </row>
        <row r="42">
          <cell r="M42" t="str">
            <v>Traders General Insurance Company</v>
          </cell>
        </row>
        <row r="43">
          <cell r="M43" t="str">
            <v>Trafalgar Insurance Company of Canada</v>
          </cell>
        </row>
        <row r="44">
          <cell r="M44" t="str">
            <v>Unifund Assurance Company</v>
          </cell>
        </row>
        <row r="45">
          <cell r="M45" t="str">
            <v>United General Insurance Corporation</v>
          </cell>
        </row>
        <row r="46">
          <cell r="M46" t="str">
            <v>Waterloo Insurance Company</v>
          </cell>
        </row>
        <row r="47">
          <cell r="M47" t="str">
            <v>The Wawanesa Mutual Insurance Company</v>
          </cell>
        </row>
        <row r="48">
          <cell r="M48" t="str">
            <v>Zenith Insurance Company</v>
          </cell>
        </row>
        <row r="49">
          <cell r="M49" t="str">
            <v>XL Insurance Company</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 Cover"/>
      <sheetName val="FORM-Summary - Non-Confidential"/>
      <sheetName val="FORM Summary - Confidential "/>
      <sheetName val="Summary Tables 20, 24-31"/>
      <sheetName val="FORM- Wording Changes"/>
      <sheetName val="Technical Review (Start Here)"/>
      <sheetName val="PPV IAO Comparision"/>
      <sheetName val="Review Summary - Cover Sheet"/>
      <sheetName val="Data for Graphs"/>
      <sheetName val="Graphs"/>
      <sheetName val="Template"/>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CLEAR with Collision, DCPD and Comprehensive SEPARATED</v>
          </cell>
        </row>
        <row r="2">
          <cell r="A2" t="str">
            <v>CLEAR Collision and DCPD COMBINED</v>
          </cell>
        </row>
        <row r="3">
          <cell r="A3" t="str">
            <v>CLEAR Colision, DCPD and Comprehensive COMBINED</v>
          </cell>
        </row>
        <row r="4">
          <cell r="A4" t="str">
            <v>Other (specify)</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R-1 Non-Confidential"/>
      <sheetName val="Sheet1"/>
    </sheetNames>
    <sheetDataSet>
      <sheetData sheetId="0"/>
      <sheetData sheetId="1">
        <row r="1">
          <cell r="C1" t="str">
            <v>Base Rates</v>
          </cell>
        </row>
        <row r="2">
          <cell r="C2" t="str">
            <v>Differentials</v>
          </cell>
        </row>
        <row r="3">
          <cell r="C3" t="str">
            <v>Justification</v>
          </cell>
        </row>
        <row r="4">
          <cell r="C4" t="str">
            <v>UW rules</v>
          </cell>
        </row>
        <row r="5">
          <cell r="C5" t="str">
            <v>Rating Rules</v>
          </cell>
        </row>
        <row r="6">
          <cell r="C6" t="str">
            <v>Rate Structure</v>
          </cell>
        </row>
        <row r="7">
          <cell r="C7" t="str">
            <v>Territories</v>
          </cell>
        </row>
        <row r="8">
          <cell r="C8" t="str">
            <v xml:space="preserve">Other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site Update"/>
      <sheetName val="Chair"/>
      <sheetName val="Summary Sheet "/>
      <sheetName val="Assumption Chart"/>
      <sheetName val="Formulas"/>
      <sheetName val="Graph- Market Share"/>
      <sheetName val="Co Groups Market Share"/>
      <sheetName val="Non-Standard Market"/>
    </sheetNames>
    <sheetDataSet>
      <sheetData sheetId="0" refreshError="1"/>
      <sheetData sheetId="1" refreshError="1"/>
      <sheetData sheetId="2" refreshError="1"/>
      <sheetData sheetId="3" refreshError="1"/>
      <sheetData sheetId="4">
        <row r="3">
          <cell r="K3" t="str">
            <v>RFG-1</v>
          </cell>
        </row>
        <row r="4">
          <cell r="K4" t="str">
            <v>RFG-2</v>
          </cell>
        </row>
        <row r="5">
          <cell r="K5" t="str">
            <v>RFG-8</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39D57-46B3-4FDE-A3B1-2DF3A8280F37}">
  <sheetPr>
    <pageSetUpPr fitToPage="1"/>
  </sheetPr>
  <dimension ref="A1:M34"/>
  <sheetViews>
    <sheetView topLeftCell="A9" zoomScaleNormal="100" workbookViewId="0">
      <selection activeCell="P3" sqref="P3"/>
    </sheetView>
  </sheetViews>
  <sheetFormatPr defaultColWidth="8.90625" defaultRowHeight="14" x14ac:dyDescent="0.3"/>
  <cols>
    <col min="1" max="1" width="5.90625"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4.90625" style="1" customWidth="1"/>
    <col min="9" max="9" width="11.632812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1" spans="1:13" ht="22.75" customHeight="1" x14ac:dyDescent="0.3">
      <c r="B1" s="2"/>
      <c r="G1" s="172"/>
      <c r="H1" s="172"/>
      <c r="I1" s="172"/>
      <c r="J1" s="172"/>
      <c r="K1" s="172"/>
      <c r="L1" s="172"/>
      <c r="M1" s="172"/>
    </row>
    <row r="2" spans="1:13" ht="20.399999999999999" customHeight="1" x14ac:dyDescent="0.3">
      <c r="A2" s="168" t="s">
        <v>0</v>
      </c>
      <c r="B2" s="168"/>
      <c r="C2" s="168"/>
      <c r="D2" s="168"/>
      <c r="E2" s="168"/>
      <c r="F2" s="168"/>
      <c r="G2" s="169" t="s">
        <v>265</v>
      </c>
      <c r="H2" s="170"/>
      <c r="I2" s="170"/>
      <c r="J2" s="170"/>
      <c r="K2" s="170"/>
      <c r="L2" s="170"/>
      <c r="M2" s="171"/>
    </row>
    <row r="3" spans="1:13" ht="20.399999999999999" customHeight="1" x14ac:dyDescent="0.3">
      <c r="A3" s="168" t="s">
        <v>1</v>
      </c>
      <c r="B3" s="168"/>
      <c r="C3" s="168"/>
      <c r="D3" s="168"/>
      <c r="E3" s="168"/>
      <c r="F3" s="168"/>
      <c r="G3" s="173" t="str">
        <f>VLOOKUP(G2,Codes!$M$1:$N$53,2,FALSE)</f>
        <v/>
      </c>
      <c r="H3" s="173"/>
      <c r="I3" s="173"/>
      <c r="J3" s="173"/>
      <c r="K3" s="173"/>
      <c r="L3" s="173"/>
      <c r="M3" s="173"/>
    </row>
    <row r="4" spans="1:13" ht="20.399999999999999" customHeight="1" x14ac:dyDescent="0.3">
      <c r="A4" s="168" t="s">
        <v>2</v>
      </c>
      <c r="B4" s="168"/>
      <c r="C4" s="168"/>
      <c r="D4" s="168"/>
      <c r="E4" s="168"/>
      <c r="F4" s="168"/>
      <c r="G4" s="169" t="s">
        <v>265</v>
      </c>
      <c r="H4" s="170"/>
      <c r="I4" s="170"/>
      <c r="J4" s="170"/>
      <c r="K4" s="170"/>
      <c r="L4" s="170"/>
      <c r="M4" s="171"/>
    </row>
    <row r="5" spans="1:13" x14ac:dyDescent="0.3">
      <c r="B5" s="2"/>
    </row>
    <row r="6" spans="1:13" x14ac:dyDescent="0.3">
      <c r="B6" s="2"/>
    </row>
    <row r="7" spans="1:13" s="161" customFormat="1" ht="15.5" x14ac:dyDescent="0.35">
      <c r="A7" s="162"/>
      <c r="B7" s="182" t="s">
        <v>250</v>
      </c>
      <c r="C7" s="182"/>
      <c r="D7" s="182"/>
      <c r="E7" s="182"/>
      <c r="F7" s="182"/>
      <c r="G7" s="182"/>
      <c r="H7" s="182"/>
      <c r="I7" s="182"/>
      <c r="J7" s="182"/>
      <c r="K7" s="182"/>
      <c r="L7" s="182"/>
      <c r="M7" s="182"/>
    </row>
    <row r="8" spans="1:13" x14ac:dyDescent="0.3">
      <c r="B8" s="4"/>
    </row>
    <row r="9" spans="1:13" x14ac:dyDescent="0.3">
      <c r="B9" s="4"/>
    </row>
    <row r="10" spans="1:13" x14ac:dyDescent="0.3">
      <c r="B10" s="6"/>
    </row>
    <row r="11" spans="1:13" x14ac:dyDescent="0.3">
      <c r="A11" s="39" t="s">
        <v>227</v>
      </c>
      <c r="C11" s="8"/>
      <c r="D11" s="8" t="s">
        <v>6</v>
      </c>
      <c r="E11" s="8"/>
      <c r="F11" s="8"/>
      <c r="G11" s="8"/>
      <c r="H11" s="8"/>
      <c r="I11" s="8"/>
      <c r="J11" s="8"/>
      <c r="K11" s="8"/>
      <c r="L11" s="8"/>
      <c r="M11" s="8"/>
    </row>
    <row r="12" spans="1:13" ht="14.5" thickBot="1" x14ac:dyDescent="0.35">
      <c r="B12" s="4"/>
    </row>
    <row r="13" spans="1:13" ht="31.25" customHeight="1" thickBot="1" x14ac:dyDescent="0.35">
      <c r="B13" s="164" t="s">
        <v>321</v>
      </c>
      <c r="C13" s="7"/>
      <c r="D13" s="68" t="s">
        <v>230</v>
      </c>
      <c r="E13" s="175" t="s">
        <v>8</v>
      </c>
      <c r="F13" s="175"/>
      <c r="G13" s="175"/>
      <c r="H13" s="175"/>
      <c r="I13" s="175"/>
      <c r="J13" s="175"/>
      <c r="K13" s="175"/>
      <c r="L13" s="175"/>
      <c r="M13" s="175"/>
    </row>
    <row r="14" spans="1:13" ht="14.5" thickBot="1" x14ac:dyDescent="0.35">
      <c r="B14" s="13"/>
      <c r="C14" s="7"/>
      <c r="D14" s="9"/>
      <c r="E14" s="7"/>
    </row>
    <row r="15" spans="1:13" ht="31.25" customHeight="1" thickBot="1" x14ac:dyDescent="0.35">
      <c r="B15" s="165"/>
      <c r="C15" s="7"/>
      <c r="D15" s="68" t="s">
        <v>231</v>
      </c>
      <c r="E15" s="175" t="s">
        <v>234</v>
      </c>
      <c r="F15" s="175"/>
      <c r="G15" s="175"/>
      <c r="H15" s="175"/>
      <c r="I15" s="175"/>
      <c r="J15" s="175"/>
      <c r="K15" s="175"/>
      <c r="L15" s="175"/>
      <c r="M15" s="175"/>
    </row>
    <row r="16" spans="1:13" ht="14.5" thickBot="1" x14ac:dyDescent="0.35">
      <c r="B16" s="13"/>
      <c r="C16" s="7"/>
      <c r="D16" s="9"/>
      <c r="E16" s="7"/>
    </row>
    <row r="17" spans="1:13" ht="31.25" customHeight="1" thickBot="1" x14ac:dyDescent="0.35">
      <c r="B17" s="165"/>
      <c r="C17" s="7"/>
      <c r="D17" s="68" t="s">
        <v>232</v>
      </c>
      <c r="E17" s="175" t="s">
        <v>5</v>
      </c>
      <c r="F17" s="175"/>
      <c r="G17" s="175"/>
      <c r="H17" s="175"/>
      <c r="I17" s="175"/>
      <c r="J17" s="175"/>
      <c r="K17" s="175"/>
      <c r="L17" s="175"/>
      <c r="M17" s="175"/>
    </row>
    <row r="18" spans="1:13" ht="14.5" thickBot="1" x14ac:dyDescent="0.35">
      <c r="B18" s="106"/>
      <c r="C18" s="7"/>
      <c r="D18" s="9"/>
      <c r="E18" s="7"/>
    </row>
    <row r="19" spans="1:13" ht="31.25" customHeight="1" thickBot="1" x14ac:dyDescent="0.35">
      <c r="B19" s="164"/>
      <c r="C19" s="7"/>
      <c r="D19" s="68" t="s">
        <v>235</v>
      </c>
      <c r="E19" s="175" t="s">
        <v>3</v>
      </c>
      <c r="F19" s="175"/>
      <c r="G19" s="175"/>
      <c r="H19" s="175"/>
      <c r="I19" s="175"/>
      <c r="J19" s="175"/>
      <c r="K19" s="175"/>
      <c r="L19" s="175"/>
      <c r="M19" s="175"/>
    </row>
    <row r="20" spans="1:13" ht="14.5" thickBot="1" x14ac:dyDescent="0.35">
      <c r="B20" s="13"/>
      <c r="C20" s="7"/>
      <c r="D20" s="9"/>
      <c r="E20" s="7"/>
    </row>
    <row r="21" spans="1:13" ht="31.25" customHeight="1" thickBot="1" x14ac:dyDescent="0.35">
      <c r="B21" s="165"/>
      <c r="C21" s="7"/>
      <c r="D21" s="68" t="s">
        <v>236</v>
      </c>
      <c r="E21" s="168" t="s">
        <v>274</v>
      </c>
      <c r="F21" s="168"/>
      <c r="G21" s="168"/>
      <c r="H21" s="168"/>
      <c r="I21" s="168"/>
      <c r="J21" s="168"/>
      <c r="K21" s="168"/>
      <c r="L21" s="168"/>
      <c r="M21" s="168"/>
    </row>
    <row r="22" spans="1:13" ht="14.4" customHeight="1" thickBot="1" x14ac:dyDescent="0.35">
      <c r="A22" s="70"/>
      <c r="B22" s="166"/>
      <c r="C22" s="85"/>
      <c r="D22" s="86"/>
      <c r="E22" s="87"/>
      <c r="F22" s="87"/>
      <c r="G22" s="87"/>
      <c r="H22" s="87"/>
      <c r="I22" s="87"/>
      <c r="J22" s="87"/>
      <c r="K22" s="87"/>
      <c r="L22" s="87"/>
      <c r="M22" s="87"/>
    </row>
    <row r="23" spans="1:13" ht="31.25" customHeight="1" thickBot="1" x14ac:dyDescent="0.35">
      <c r="B23" s="164"/>
      <c r="C23" s="7"/>
      <c r="D23" s="68" t="s">
        <v>241</v>
      </c>
      <c r="E23" s="175" t="s">
        <v>4</v>
      </c>
      <c r="F23" s="175"/>
      <c r="G23" s="175"/>
      <c r="H23" s="175"/>
      <c r="I23" s="175"/>
      <c r="J23" s="175"/>
      <c r="K23" s="175"/>
      <c r="L23" s="175"/>
      <c r="M23" s="175"/>
    </row>
    <row r="24" spans="1:13" x14ac:dyDescent="0.3">
      <c r="B24" s="7"/>
      <c r="C24" s="7"/>
      <c r="D24" s="7"/>
      <c r="E24" s="11"/>
    </row>
    <row r="25" spans="1:13" x14ac:dyDescent="0.3">
      <c r="B25" s="5"/>
    </row>
    <row r="26" spans="1:13" x14ac:dyDescent="0.3">
      <c r="A26" s="39" t="s">
        <v>228</v>
      </c>
      <c r="B26" s="4"/>
      <c r="D26" s="34" t="s">
        <v>237</v>
      </c>
    </row>
    <row r="27" spans="1:13" x14ac:dyDescent="0.3">
      <c r="A27" s="39"/>
      <c r="B27" s="4"/>
    </row>
    <row r="28" spans="1:13" ht="14.4" customHeight="1" x14ac:dyDescent="0.3">
      <c r="B28" s="7"/>
      <c r="C28" s="7"/>
      <c r="D28" s="176" t="s">
        <v>238</v>
      </c>
      <c r="E28" s="177"/>
      <c r="F28" s="177"/>
      <c r="G28" s="177"/>
      <c r="H28" s="178"/>
      <c r="I28" s="179"/>
      <c r="J28" s="180"/>
      <c r="K28" s="180"/>
      <c r="L28" s="181"/>
    </row>
    <row r="29" spans="1:13" ht="14.4" customHeight="1" x14ac:dyDescent="0.3">
      <c r="B29" s="7"/>
      <c r="C29" s="7"/>
      <c r="D29" s="176" t="s">
        <v>239</v>
      </c>
      <c r="E29" s="177"/>
      <c r="F29" s="177"/>
      <c r="G29" s="177"/>
      <c r="H29" s="178"/>
      <c r="I29" s="179"/>
      <c r="J29" s="180"/>
      <c r="K29" s="180"/>
      <c r="L29" s="181"/>
    </row>
    <row r="30" spans="1:13" x14ac:dyDescent="0.3">
      <c r="B30" s="4"/>
    </row>
    <row r="31" spans="1:13" x14ac:dyDescent="0.3">
      <c r="B31" s="4"/>
    </row>
    <row r="32" spans="1:13" x14ac:dyDescent="0.3">
      <c r="B32" s="4"/>
    </row>
    <row r="33" spans="2:13" ht="45.65" customHeight="1" x14ac:dyDescent="0.3">
      <c r="B33" s="174" t="s">
        <v>322</v>
      </c>
      <c r="C33" s="174"/>
      <c r="D33" s="174"/>
      <c r="E33" s="174"/>
      <c r="F33" s="174"/>
      <c r="G33" s="174"/>
      <c r="H33" s="174"/>
      <c r="I33" s="174"/>
      <c r="J33" s="174"/>
      <c r="K33" s="174"/>
      <c r="L33" s="174"/>
      <c r="M33" s="174"/>
    </row>
    <row r="34" spans="2:13" ht="22.75" customHeight="1" x14ac:dyDescent="0.3">
      <c r="B34" s="78"/>
      <c r="C34" s="78"/>
      <c r="D34" s="78"/>
      <c r="E34" s="78"/>
      <c r="F34" s="78"/>
      <c r="G34" s="78"/>
      <c r="H34" s="78"/>
      <c r="I34" s="78"/>
      <c r="J34" s="78"/>
      <c r="K34" s="78"/>
      <c r="L34" s="78"/>
      <c r="M34" s="78"/>
    </row>
  </sheetData>
  <mergeCells count="19">
    <mergeCell ref="B7:M7"/>
    <mergeCell ref="B33:M33"/>
    <mergeCell ref="E13:M13"/>
    <mergeCell ref="E15:M15"/>
    <mergeCell ref="E17:M17"/>
    <mergeCell ref="E19:M19"/>
    <mergeCell ref="E21:M21"/>
    <mergeCell ref="E23:M23"/>
    <mergeCell ref="D28:H28"/>
    <mergeCell ref="I28:L28"/>
    <mergeCell ref="D29:H29"/>
    <mergeCell ref="I29:L29"/>
    <mergeCell ref="A4:F4"/>
    <mergeCell ref="G4:M4"/>
    <mergeCell ref="G1:M1"/>
    <mergeCell ref="A2:F2"/>
    <mergeCell ref="G2:M2"/>
    <mergeCell ref="A3:F3"/>
    <mergeCell ref="G3:M3"/>
  </mergeCells>
  <dataValidations count="1">
    <dataValidation type="list" allowBlank="1" showInputMessage="1" showErrorMessage="1" sqref="G4:M4" xr:uid="{EC0AEF20-AC35-4932-87D6-DF55AE062272}">
      <formula1>Vehicles</formula1>
    </dataValidation>
  </dataValidations>
  <pageMargins left="0.7" right="0.7" top="0.75" bottom="0.75" header="0.3" footer="0.3"/>
  <pageSetup scale="91" fitToHeight="0" orientation="portrait" r:id="rId1"/>
  <headerFooter>
    <oddHeader>&amp;L&amp;"-,Bold"&amp;16&amp;U&amp;K00B050NON-CONFIDENTIAL</oddHeader>
    <oddFooter>&amp;LSection 155B - Overall Decrease (2020)&amp;CSummary of Information&amp;R&amp;A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2E70BCE-21BE-4026-B589-6616436030DD}">
          <x14:formula1>
            <xm:f>Codes!$M$1:$M$54</xm:f>
          </x14:formula1>
          <xm:sqref>G2:M2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80"/>
  <sheetViews>
    <sheetView zoomScaleNormal="100" workbookViewId="0">
      <selection activeCell="M33" sqref="M33"/>
    </sheetView>
  </sheetViews>
  <sheetFormatPr defaultColWidth="8.90625" defaultRowHeight="12.5" x14ac:dyDescent="0.25"/>
  <cols>
    <col min="1" max="1" width="92.453125" style="61" bestFit="1" customWidth="1"/>
    <col min="2" max="2" width="30" style="61" customWidth="1"/>
    <col min="3" max="3" width="13.08984375" style="61" customWidth="1"/>
    <col min="4" max="4" width="11.453125" style="61" customWidth="1"/>
    <col min="5" max="5" width="8.54296875" style="61" customWidth="1"/>
    <col min="6" max="6" width="22.90625" style="61" customWidth="1"/>
    <col min="7" max="8" width="8.90625" style="72"/>
    <col min="9" max="9" width="16.08984375" style="72" customWidth="1"/>
    <col min="10" max="10" width="3" style="72" customWidth="1"/>
    <col min="11" max="12" width="9.08984375" style="61" customWidth="1"/>
    <col min="13" max="14" width="50.90625" style="61" customWidth="1"/>
    <col min="15" max="15" width="0" style="72" hidden="1" customWidth="1"/>
    <col min="16" max="16" width="21" style="72" hidden="1" customWidth="1"/>
    <col min="17" max="17" width="27.6328125" style="72" hidden="1" customWidth="1"/>
    <col min="18" max="18" width="0" style="72" hidden="1" customWidth="1"/>
    <col min="19" max="19" width="17.453125" style="72" hidden="1" customWidth="1"/>
    <col min="20" max="20" width="0" style="72" hidden="1" customWidth="1"/>
    <col min="21" max="21" width="32.453125" style="72" hidden="1" customWidth="1"/>
    <col min="22" max="24" width="0" style="72" hidden="1" customWidth="1"/>
    <col min="25" max="25" width="60.90625" style="72" hidden="1" customWidth="1"/>
    <col min="26" max="29" width="0" style="72" hidden="1" customWidth="1"/>
    <col min="30" max="16384" width="8.90625" style="72"/>
  </cols>
  <sheetData>
    <row r="1" spans="1:30" ht="14" x14ac:dyDescent="0.3">
      <c r="A1" s="61" t="s">
        <v>70</v>
      </c>
      <c r="B1" s="61" t="s">
        <v>71</v>
      </c>
      <c r="C1" s="61" t="s">
        <v>72</v>
      </c>
      <c r="D1" s="72" t="s">
        <v>73</v>
      </c>
      <c r="E1" s="72" t="s">
        <v>74</v>
      </c>
      <c r="F1" s="72" t="s">
        <v>218</v>
      </c>
      <c r="H1" s="72" t="s">
        <v>76</v>
      </c>
      <c r="I1" s="72" t="s">
        <v>77</v>
      </c>
      <c r="J1" s="72">
        <v>1</v>
      </c>
      <c r="K1" s="72" t="s">
        <v>78</v>
      </c>
      <c r="L1" s="61">
        <v>2005</v>
      </c>
      <c r="M1" s="104" t="s">
        <v>265</v>
      </c>
      <c r="N1" s="61" t="str">
        <f>""</f>
        <v/>
      </c>
      <c r="O1" s="72" t="s">
        <v>80</v>
      </c>
      <c r="P1" s="61" t="s">
        <v>81</v>
      </c>
      <c r="S1" s="72" t="s">
        <v>82</v>
      </c>
      <c r="U1" s="73" t="s">
        <v>83</v>
      </c>
      <c r="Y1" s="62" t="s">
        <v>84</v>
      </c>
      <c r="AD1" s="104" t="s">
        <v>265</v>
      </c>
    </row>
    <row r="2" spans="1:30" ht="14.5" x14ac:dyDescent="0.35">
      <c r="A2" s="61" t="s">
        <v>85</v>
      </c>
      <c r="B2" s="61" t="s">
        <v>86</v>
      </c>
      <c r="C2" s="61" t="s">
        <v>87</v>
      </c>
      <c r="D2" s="72" t="s">
        <v>88</v>
      </c>
      <c r="E2" s="72" t="s">
        <v>89</v>
      </c>
      <c r="F2" s="72" t="s">
        <v>219</v>
      </c>
      <c r="H2" s="72" t="s">
        <v>91</v>
      </c>
      <c r="I2" s="72" t="s">
        <v>92</v>
      </c>
      <c r="J2" s="72">
        <v>2</v>
      </c>
      <c r="K2" s="72" t="s">
        <v>93</v>
      </c>
      <c r="L2" s="61">
        <v>2006</v>
      </c>
      <c r="M2" s="100" t="s">
        <v>79</v>
      </c>
      <c r="N2" s="61" t="s">
        <v>220</v>
      </c>
      <c r="O2" s="72" t="s">
        <v>95</v>
      </c>
      <c r="P2" s="61" t="s">
        <v>96</v>
      </c>
      <c r="S2" s="72" t="s">
        <v>97</v>
      </c>
      <c r="U2" s="73" t="s">
        <v>98</v>
      </c>
      <c r="Y2" s="62" t="s">
        <v>99</v>
      </c>
      <c r="AD2" t="s">
        <v>79</v>
      </c>
    </row>
    <row r="3" spans="1:30" ht="14.5" x14ac:dyDescent="0.35">
      <c r="A3" s="61" t="s">
        <v>100</v>
      </c>
      <c r="C3" s="61" t="s">
        <v>101</v>
      </c>
      <c r="D3" s="72" t="s">
        <v>102</v>
      </c>
      <c r="E3" s="72" t="s">
        <v>103</v>
      </c>
      <c r="F3" s="72" t="s">
        <v>75</v>
      </c>
      <c r="H3" s="72" t="s">
        <v>105</v>
      </c>
      <c r="I3" s="72" t="s">
        <v>106</v>
      </c>
      <c r="J3" s="72">
        <v>3</v>
      </c>
      <c r="K3" s="72" t="s">
        <v>107</v>
      </c>
      <c r="L3" s="61">
        <v>2007</v>
      </c>
      <c r="M3" s="100" t="s">
        <v>94</v>
      </c>
      <c r="N3" s="73" t="s">
        <v>226</v>
      </c>
      <c r="O3" s="72" t="s">
        <v>109</v>
      </c>
      <c r="P3" s="61" t="s">
        <v>110</v>
      </c>
      <c r="S3" s="72" t="s">
        <v>111</v>
      </c>
      <c r="Y3" s="62" t="s">
        <v>112</v>
      </c>
      <c r="AD3" t="s">
        <v>94</v>
      </c>
    </row>
    <row r="4" spans="1:30" ht="14.5" x14ac:dyDescent="0.35">
      <c r="A4" s="61" t="s">
        <v>113</v>
      </c>
      <c r="C4" s="61" t="s">
        <v>114</v>
      </c>
      <c r="D4" s="72" t="s">
        <v>115</v>
      </c>
      <c r="E4" s="72" t="s">
        <v>13</v>
      </c>
      <c r="F4" s="72" t="s">
        <v>90</v>
      </c>
      <c r="H4" s="72" t="s">
        <v>117</v>
      </c>
      <c r="I4" s="72" t="s">
        <v>118</v>
      </c>
      <c r="J4" s="72">
        <v>4</v>
      </c>
      <c r="K4" s="72" t="s">
        <v>119</v>
      </c>
      <c r="L4" s="61">
        <v>2008</v>
      </c>
      <c r="M4" s="101" t="s">
        <v>108</v>
      </c>
      <c r="N4" s="72" t="s">
        <v>82</v>
      </c>
      <c r="O4" s="72" t="s">
        <v>121</v>
      </c>
      <c r="P4" s="61" t="s">
        <v>122</v>
      </c>
      <c r="S4" s="72" t="s">
        <v>123</v>
      </c>
      <c r="Y4" s="63" t="s">
        <v>124</v>
      </c>
      <c r="AD4" t="s">
        <v>108</v>
      </c>
    </row>
    <row r="5" spans="1:30" ht="14.5" x14ac:dyDescent="0.35">
      <c r="A5" s="61" t="s">
        <v>125</v>
      </c>
      <c r="C5" s="61" t="s">
        <v>126</v>
      </c>
      <c r="E5" s="72" t="s">
        <v>127</v>
      </c>
      <c r="F5" s="72" t="s">
        <v>104</v>
      </c>
      <c r="I5" s="72" t="s">
        <v>129</v>
      </c>
      <c r="J5" s="72">
        <v>5</v>
      </c>
      <c r="K5" s="72" t="s">
        <v>130</v>
      </c>
      <c r="L5" s="61">
        <v>2009</v>
      </c>
      <c r="M5" s="101" t="s">
        <v>120</v>
      </c>
      <c r="N5" s="72" t="s">
        <v>226</v>
      </c>
      <c r="P5" s="61" t="s">
        <v>90</v>
      </c>
      <c r="S5" s="72" t="s">
        <v>132</v>
      </c>
      <c r="Y5" s="62" t="s">
        <v>133</v>
      </c>
      <c r="AD5" t="s">
        <v>120</v>
      </c>
    </row>
    <row r="6" spans="1:30" ht="14" x14ac:dyDescent="0.3">
      <c r="A6" s="61" t="s">
        <v>134</v>
      </c>
      <c r="C6" s="61" t="s">
        <v>135</v>
      </c>
      <c r="F6" s="72" t="s">
        <v>116</v>
      </c>
      <c r="I6" s="72" t="s">
        <v>137</v>
      </c>
      <c r="J6" s="72">
        <v>6</v>
      </c>
      <c r="K6" s="72" t="s">
        <v>138</v>
      </c>
      <c r="L6" s="61">
        <v>2010</v>
      </c>
      <c r="M6" s="100" t="s">
        <v>249</v>
      </c>
      <c r="N6" s="72" t="s">
        <v>97</v>
      </c>
      <c r="P6" s="61" t="s">
        <v>139</v>
      </c>
      <c r="Q6" s="61"/>
      <c r="S6" s="72" t="s">
        <v>140</v>
      </c>
      <c r="Y6" s="62" t="s">
        <v>141</v>
      </c>
      <c r="AD6" s="105" t="s">
        <v>249</v>
      </c>
    </row>
    <row r="7" spans="1:30" ht="14.5" x14ac:dyDescent="0.35">
      <c r="A7" s="61" t="s">
        <v>142</v>
      </c>
      <c r="C7" s="61" t="s">
        <v>143</v>
      </c>
      <c r="F7" s="72" t="s">
        <v>128</v>
      </c>
      <c r="I7" s="72" t="s">
        <v>144</v>
      </c>
      <c r="J7" s="72">
        <v>7</v>
      </c>
      <c r="K7" s="72" t="s">
        <v>145</v>
      </c>
      <c r="L7" s="61">
        <v>2011</v>
      </c>
      <c r="M7" s="101" t="s">
        <v>131</v>
      </c>
      <c r="N7" s="72" t="s">
        <v>97</v>
      </c>
      <c r="P7" s="61" t="s">
        <v>147</v>
      </c>
      <c r="Q7" s="61"/>
      <c r="S7" s="72" t="s">
        <v>148</v>
      </c>
      <c r="Y7" s="62" t="s">
        <v>149</v>
      </c>
      <c r="AD7" t="s">
        <v>131</v>
      </c>
    </row>
    <row r="8" spans="1:30" ht="14.5" x14ac:dyDescent="0.35">
      <c r="A8" s="61" t="s">
        <v>150</v>
      </c>
      <c r="C8" s="61" t="s">
        <v>151</v>
      </c>
      <c r="F8" s="72" t="s">
        <v>136</v>
      </c>
      <c r="J8" s="72">
        <v>8</v>
      </c>
      <c r="K8" s="72" t="s">
        <v>152</v>
      </c>
      <c r="L8" s="61">
        <v>2012</v>
      </c>
      <c r="M8" s="101" t="s">
        <v>146</v>
      </c>
      <c r="N8" s="72" t="s">
        <v>226</v>
      </c>
      <c r="P8" s="61" t="s">
        <v>75</v>
      </c>
      <c r="Q8" s="61"/>
      <c r="S8" s="72" t="s">
        <v>154</v>
      </c>
      <c r="Y8" s="62" t="s">
        <v>155</v>
      </c>
      <c r="AD8" s="105" t="s">
        <v>266</v>
      </c>
    </row>
    <row r="9" spans="1:30" ht="14.5" x14ac:dyDescent="0.35">
      <c r="F9" s="72" t="s">
        <v>122</v>
      </c>
      <c r="J9" s="72">
        <v>9</v>
      </c>
      <c r="K9" s="72" t="s">
        <v>156</v>
      </c>
      <c r="L9" s="61">
        <v>2013</v>
      </c>
      <c r="M9" s="100" t="s">
        <v>153</v>
      </c>
      <c r="N9" s="61" t="s">
        <v>220</v>
      </c>
      <c r="P9" s="61" t="s">
        <v>158</v>
      </c>
      <c r="Q9" s="61"/>
      <c r="S9" s="72" t="s">
        <v>159</v>
      </c>
      <c r="Y9" s="62" t="s">
        <v>127</v>
      </c>
      <c r="AD9" t="s">
        <v>153</v>
      </c>
    </row>
    <row r="10" spans="1:30" ht="14.5" x14ac:dyDescent="0.35">
      <c r="A10" s="61" t="s">
        <v>160</v>
      </c>
      <c r="F10" s="72" t="s">
        <v>81</v>
      </c>
      <c r="J10" s="72">
        <v>10</v>
      </c>
      <c r="K10" s="72" t="s">
        <v>161</v>
      </c>
      <c r="L10" s="61">
        <v>2014</v>
      </c>
      <c r="M10" s="101" t="s">
        <v>157</v>
      </c>
      <c r="N10" s="72" t="s">
        <v>221</v>
      </c>
      <c r="P10" s="61" t="s">
        <v>163</v>
      </c>
      <c r="Q10" s="61"/>
      <c r="S10" s="72" t="s">
        <v>164</v>
      </c>
      <c r="AD10" t="s">
        <v>157</v>
      </c>
    </row>
    <row r="11" spans="1:30" ht="14.5" x14ac:dyDescent="0.35">
      <c r="F11" s="72" t="s">
        <v>139</v>
      </c>
      <c r="J11" s="72">
        <v>11</v>
      </c>
      <c r="K11" s="72" t="s">
        <v>166</v>
      </c>
      <c r="L11" s="61">
        <v>2015</v>
      </c>
      <c r="M11" s="101" t="s">
        <v>162</v>
      </c>
      <c r="N11" s="72" t="s">
        <v>221</v>
      </c>
      <c r="P11" s="61" t="s">
        <v>168</v>
      </c>
      <c r="Q11" s="61"/>
      <c r="S11" s="72" t="s">
        <v>82</v>
      </c>
      <c r="AD11" t="s">
        <v>162</v>
      </c>
    </row>
    <row r="12" spans="1:30" ht="14.5" x14ac:dyDescent="0.35">
      <c r="F12" s="72" t="s">
        <v>147</v>
      </c>
      <c r="J12" s="72">
        <v>12</v>
      </c>
      <c r="K12" s="72" t="s">
        <v>170</v>
      </c>
      <c r="L12" s="61">
        <v>2016</v>
      </c>
      <c r="M12" s="101" t="s">
        <v>167</v>
      </c>
      <c r="N12" s="72" t="s">
        <v>221</v>
      </c>
      <c r="P12" s="61" t="s">
        <v>172</v>
      </c>
      <c r="Q12" s="64"/>
      <c r="S12" s="72" t="s">
        <v>173</v>
      </c>
      <c r="AD12" t="s">
        <v>167</v>
      </c>
    </row>
    <row r="13" spans="1:30" ht="14.5" x14ac:dyDescent="0.35">
      <c r="F13" s="72" t="s">
        <v>165</v>
      </c>
      <c r="J13" s="72">
        <v>13</v>
      </c>
      <c r="K13" s="72" t="s">
        <v>78</v>
      </c>
      <c r="L13" s="61">
        <v>2017</v>
      </c>
      <c r="M13" s="101" t="s">
        <v>171</v>
      </c>
      <c r="N13" s="72" t="s">
        <v>222</v>
      </c>
      <c r="P13" s="61" t="s">
        <v>176</v>
      </c>
      <c r="Q13" s="61"/>
      <c r="AD13" s="105" t="s">
        <v>267</v>
      </c>
    </row>
    <row r="14" spans="1:30" ht="14.5" x14ac:dyDescent="0.35">
      <c r="F14" s="72" t="s">
        <v>169</v>
      </c>
      <c r="J14" s="72">
        <v>14</v>
      </c>
      <c r="K14" s="72" t="s">
        <v>93</v>
      </c>
      <c r="L14" s="61">
        <v>2018</v>
      </c>
      <c r="M14" s="101" t="s">
        <v>175</v>
      </c>
      <c r="N14" s="72" t="s">
        <v>123</v>
      </c>
      <c r="P14" s="61" t="s">
        <v>179</v>
      </c>
      <c r="Q14" s="64"/>
      <c r="AD14" t="s">
        <v>175</v>
      </c>
    </row>
    <row r="15" spans="1:30" ht="14.5" x14ac:dyDescent="0.35">
      <c r="F15" s="72" t="s">
        <v>174</v>
      </c>
      <c r="J15" s="72">
        <v>15</v>
      </c>
      <c r="K15" s="72" t="s">
        <v>107</v>
      </c>
      <c r="L15" s="61">
        <v>2019</v>
      </c>
      <c r="M15" s="101" t="s">
        <v>178</v>
      </c>
      <c r="N15" s="72" t="s">
        <v>97</v>
      </c>
      <c r="P15" s="61" t="s">
        <v>165</v>
      </c>
      <c r="Q15" s="61"/>
      <c r="AD15" t="s">
        <v>178</v>
      </c>
    </row>
    <row r="16" spans="1:30" ht="14.5" x14ac:dyDescent="0.35">
      <c r="F16" s="72" t="s">
        <v>177</v>
      </c>
      <c r="J16" s="72">
        <v>16</v>
      </c>
      <c r="K16" s="72" t="s">
        <v>119</v>
      </c>
      <c r="L16" s="61">
        <v>2020</v>
      </c>
      <c r="M16" s="101" t="s">
        <v>181</v>
      </c>
      <c r="N16" s="72" t="s">
        <v>226</v>
      </c>
      <c r="P16" s="61" t="s">
        <v>184</v>
      </c>
      <c r="Q16" s="64"/>
      <c r="AD16" t="s">
        <v>181</v>
      </c>
    </row>
    <row r="17" spans="3:30" ht="14.5" x14ac:dyDescent="0.35">
      <c r="F17" s="72" t="s">
        <v>180</v>
      </c>
      <c r="J17" s="72">
        <v>17</v>
      </c>
      <c r="K17" s="72" t="s">
        <v>130</v>
      </c>
      <c r="L17" s="61">
        <v>2021</v>
      </c>
      <c r="M17" s="101" t="s">
        <v>183</v>
      </c>
      <c r="N17" s="72" t="s">
        <v>223</v>
      </c>
      <c r="Q17" s="61"/>
      <c r="AD17" t="s">
        <v>183</v>
      </c>
    </row>
    <row r="18" spans="3:30" x14ac:dyDescent="0.25">
      <c r="F18" s="61" t="s">
        <v>182</v>
      </c>
      <c r="J18" s="72">
        <v>18</v>
      </c>
      <c r="K18" s="72" t="s">
        <v>138</v>
      </c>
      <c r="L18" s="61">
        <v>2022</v>
      </c>
      <c r="M18" s="105" t="s">
        <v>268</v>
      </c>
      <c r="N18" s="72" t="s">
        <v>226</v>
      </c>
      <c r="P18" s="61"/>
      <c r="Q18" s="64"/>
      <c r="AD18" s="105" t="s">
        <v>268</v>
      </c>
    </row>
    <row r="19" spans="3:30" ht="14.5" x14ac:dyDescent="0.35">
      <c r="F19" s="61" t="s">
        <v>96</v>
      </c>
      <c r="J19" s="72">
        <v>19</v>
      </c>
      <c r="K19" s="72" t="s">
        <v>145</v>
      </c>
      <c r="M19" s="101" t="s">
        <v>185</v>
      </c>
      <c r="N19" s="72" t="s">
        <v>222</v>
      </c>
      <c r="Q19" s="61"/>
      <c r="AD19" t="s">
        <v>185</v>
      </c>
    </row>
    <row r="20" spans="3:30" ht="14.5" x14ac:dyDescent="0.35">
      <c r="F20" s="72" t="s">
        <v>218</v>
      </c>
      <c r="J20" s="72">
        <v>20</v>
      </c>
      <c r="K20" s="72" t="s">
        <v>152</v>
      </c>
      <c r="M20" s="101" t="s">
        <v>186</v>
      </c>
      <c r="N20" s="72" t="s">
        <v>222</v>
      </c>
      <c r="P20" s="61"/>
      <c r="Q20" s="64"/>
      <c r="AD20" t="s">
        <v>186</v>
      </c>
    </row>
    <row r="21" spans="3:30" ht="14.5" x14ac:dyDescent="0.35">
      <c r="J21" s="72">
        <v>21</v>
      </c>
      <c r="K21" s="72" t="s">
        <v>156</v>
      </c>
      <c r="M21" s="101" t="s">
        <v>187</v>
      </c>
      <c r="N21" s="72" t="s">
        <v>132</v>
      </c>
      <c r="Q21" s="65"/>
      <c r="AD21" t="s">
        <v>187</v>
      </c>
    </row>
    <row r="22" spans="3:30" ht="14.5" x14ac:dyDescent="0.35">
      <c r="J22" s="72">
        <v>22</v>
      </c>
      <c r="K22" s="72" t="s">
        <v>161</v>
      </c>
      <c r="M22" s="101" t="s">
        <v>188</v>
      </c>
      <c r="N22" s="72" t="s">
        <v>132</v>
      </c>
      <c r="P22" s="61"/>
      <c r="Q22" s="64"/>
      <c r="AD22" t="s">
        <v>188</v>
      </c>
    </row>
    <row r="23" spans="3:30" x14ac:dyDescent="0.25">
      <c r="C23" s="65"/>
      <c r="D23" s="65"/>
      <c r="E23" s="65"/>
      <c r="F23" s="65"/>
      <c r="J23" s="72">
        <v>23</v>
      </c>
      <c r="K23" s="72" t="s">
        <v>166</v>
      </c>
      <c r="M23" s="100" t="s">
        <v>189</v>
      </c>
      <c r="N23" s="61" t="s">
        <v>226</v>
      </c>
      <c r="Q23" s="65"/>
      <c r="AD23" s="105" t="s">
        <v>269</v>
      </c>
    </row>
    <row r="24" spans="3:30" ht="14.5" x14ac:dyDescent="0.35">
      <c r="C24" s="65"/>
      <c r="D24" s="65"/>
      <c r="E24" s="65"/>
      <c r="F24" s="65"/>
      <c r="J24" s="72">
        <v>24</v>
      </c>
      <c r="K24" s="72" t="s">
        <v>170</v>
      </c>
      <c r="M24" s="101" t="s">
        <v>190</v>
      </c>
      <c r="N24" s="72" t="s">
        <v>226</v>
      </c>
      <c r="AD24" t="s">
        <v>190</v>
      </c>
    </row>
    <row r="25" spans="3:30" ht="14.5" x14ac:dyDescent="0.35">
      <c r="C25" s="65"/>
      <c r="D25" s="65"/>
      <c r="E25" s="65"/>
      <c r="F25" s="65"/>
      <c r="J25" s="72">
        <v>25</v>
      </c>
      <c r="M25" s="100" t="s">
        <v>191</v>
      </c>
      <c r="N25" s="73" t="s">
        <v>223</v>
      </c>
      <c r="AD25" t="s">
        <v>191</v>
      </c>
    </row>
    <row r="26" spans="3:30" ht="14.5" x14ac:dyDescent="0.35">
      <c r="J26" s="72">
        <v>26</v>
      </c>
      <c r="M26" s="100" t="s">
        <v>192</v>
      </c>
      <c r="N26" s="73" t="s">
        <v>223</v>
      </c>
      <c r="AD26" t="s">
        <v>192</v>
      </c>
    </row>
    <row r="27" spans="3:30" ht="14.5" x14ac:dyDescent="0.35">
      <c r="J27" s="72">
        <v>27</v>
      </c>
      <c r="M27" s="101" t="s">
        <v>193</v>
      </c>
      <c r="N27" s="72" t="s">
        <v>132</v>
      </c>
      <c r="AD27" t="s">
        <v>193</v>
      </c>
    </row>
    <row r="28" spans="3:30" ht="14.5" x14ac:dyDescent="0.35">
      <c r="J28" s="72">
        <v>28</v>
      </c>
      <c r="M28" s="101" t="s">
        <v>194</v>
      </c>
      <c r="N28" s="72" t="s">
        <v>82</v>
      </c>
      <c r="AD28" t="s">
        <v>194</v>
      </c>
    </row>
    <row r="29" spans="3:30" ht="14.5" x14ac:dyDescent="0.35">
      <c r="J29" s="72">
        <v>29</v>
      </c>
      <c r="M29" s="101" t="s">
        <v>195</v>
      </c>
      <c r="N29" s="72" t="s">
        <v>82</v>
      </c>
      <c r="AD29" t="s">
        <v>195</v>
      </c>
    </row>
    <row r="30" spans="3:30" ht="14.5" x14ac:dyDescent="0.35">
      <c r="J30" s="72">
        <v>30</v>
      </c>
      <c r="M30" s="101" t="s">
        <v>196</v>
      </c>
      <c r="N30" s="72" t="s">
        <v>123</v>
      </c>
      <c r="AD30" t="s">
        <v>196</v>
      </c>
    </row>
    <row r="31" spans="3:30" ht="14.5" x14ac:dyDescent="0.35">
      <c r="J31" s="72">
        <v>31</v>
      </c>
      <c r="M31" s="101" t="s">
        <v>197</v>
      </c>
      <c r="N31" s="72" t="s">
        <v>164</v>
      </c>
      <c r="AD31" t="s">
        <v>197</v>
      </c>
    </row>
    <row r="32" spans="3:30" ht="14.5" x14ac:dyDescent="0.35">
      <c r="M32" s="100" t="s">
        <v>198</v>
      </c>
      <c r="N32" s="61" t="s">
        <v>226</v>
      </c>
      <c r="AD32" t="s">
        <v>198</v>
      </c>
    </row>
    <row r="33" spans="13:30" ht="14.5" x14ac:dyDescent="0.35">
      <c r="M33" s="101" t="s">
        <v>199</v>
      </c>
      <c r="N33" s="72" t="s">
        <v>224</v>
      </c>
      <c r="AD33" t="s">
        <v>199</v>
      </c>
    </row>
    <row r="34" spans="13:30" x14ac:dyDescent="0.25">
      <c r="M34" s="100" t="s">
        <v>216</v>
      </c>
      <c r="N34" s="72" t="s">
        <v>97</v>
      </c>
      <c r="AD34" s="72" t="s">
        <v>216</v>
      </c>
    </row>
    <row r="35" spans="13:30" ht="14.5" x14ac:dyDescent="0.35">
      <c r="M35" s="101" t="s">
        <v>200</v>
      </c>
      <c r="N35" s="72" t="s">
        <v>164</v>
      </c>
      <c r="AD35" t="s">
        <v>200</v>
      </c>
    </row>
    <row r="36" spans="13:30" ht="14.5" x14ac:dyDescent="0.35">
      <c r="M36" s="100" t="s">
        <v>217</v>
      </c>
      <c r="N36" s="72" t="s">
        <v>123</v>
      </c>
      <c r="AD36" t="s">
        <v>217</v>
      </c>
    </row>
    <row r="37" spans="13:30" ht="14.5" x14ac:dyDescent="0.35">
      <c r="M37" s="101" t="s">
        <v>201</v>
      </c>
      <c r="N37" s="72" t="s">
        <v>164</v>
      </c>
      <c r="AD37" t="s">
        <v>201</v>
      </c>
    </row>
    <row r="38" spans="13:30" ht="14.5" x14ac:dyDescent="0.35">
      <c r="M38" s="101" t="s">
        <v>202</v>
      </c>
      <c r="N38" s="72" t="s">
        <v>225</v>
      </c>
      <c r="AD38" t="s">
        <v>202</v>
      </c>
    </row>
    <row r="39" spans="13:30" ht="14.5" x14ac:dyDescent="0.35">
      <c r="M39" s="100" t="s">
        <v>203</v>
      </c>
      <c r="N39" s="61" t="s">
        <v>226</v>
      </c>
      <c r="AD39" t="s">
        <v>203</v>
      </c>
    </row>
    <row r="40" spans="13:30" ht="14.5" x14ac:dyDescent="0.35">
      <c r="M40" s="101" t="s">
        <v>204</v>
      </c>
      <c r="N40" s="72" t="s">
        <v>226</v>
      </c>
      <c r="AD40" t="s">
        <v>204</v>
      </c>
    </row>
    <row r="41" spans="13:30" ht="14.5" x14ac:dyDescent="0.35">
      <c r="M41" s="101" t="s">
        <v>205</v>
      </c>
      <c r="N41" s="72" t="s">
        <v>226</v>
      </c>
      <c r="AD41" t="s">
        <v>205</v>
      </c>
    </row>
    <row r="42" spans="13:30" ht="14.5" x14ac:dyDescent="0.35">
      <c r="M42" s="101" t="s">
        <v>206</v>
      </c>
      <c r="N42" s="72" t="s">
        <v>221</v>
      </c>
      <c r="AD42" t="s">
        <v>206</v>
      </c>
    </row>
    <row r="43" spans="13:30" ht="14.5" x14ac:dyDescent="0.35">
      <c r="M43" s="101" t="s">
        <v>207</v>
      </c>
      <c r="N43" s="72" t="s">
        <v>226</v>
      </c>
      <c r="AD43" t="s">
        <v>207</v>
      </c>
    </row>
    <row r="44" spans="13:30" ht="14.5" x14ac:dyDescent="0.35">
      <c r="M44" s="101" t="s">
        <v>208</v>
      </c>
      <c r="N44" s="72" t="s">
        <v>223</v>
      </c>
      <c r="AD44" t="s">
        <v>208</v>
      </c>
    </row>
    <row r="45" spans="13:30" ht="14.5" x14ac:dyDescent="0.35">
      <c r="M45" s="101" t="s">
        <v>209</v>
      </c>
      <c r="N45" s="72" t="s">
        <v>97</v>
      </c>
      <c r="AD45" t="s">
        <v>209</v>
      </c>
    </row>
    <row r="46" spans="13:30" ht="14.5" x14ac:dyDescent="0.35">
      <c r="M46" s="101" t="s">
        <v>210</v>
      </c>
      <c r="N46" s="72" t="s">
        <v>132</v>
      </c>
      <c r="AD46" s="105" t="s">
        <v>210</v>
      </c>
    </row>
    <row r="47" spans="13:30" x14ac:dyDescent="0.25">
      <c r="M47" s="100" t="s">
        <v>211</v>
      </c>
      <c r="N47" s="61" t="s">
        <v>225</v>
      </c>
      <c r="AD47" s="105" t="s">
        <v>211</v>
      </c>
    </row>
    <row r="48" spans="13:30" ht="14.5" x14ac:dyDescent="0.35">
      <c r="M48" s="101" t="s">
        <v>212</v>
      </c>
      <c r="N48" s="72" t="s">
        <v>224</v>
      </c>
      <c r="AD48" s="105" t="s">
        <v>212</v>
      </c>
    </row>
    <row r="49" spans="13:30" ht="14.5" x14ac:dyDescent="0.35">
      <c r="M49" s="167" t="s">
        <v>323</v>
      </c>
      <c r="AD49" s="167" t="s">
        <v>323</v>
      </c>
    </row>
    <row r="50" spans="13:30" x14ac:dyDescent="0.25">
      <c r="M50" s="105" t="s">
        <v>270</v>
      </c>
      <c r="N50" s="73" t="s">
        <v>223</v>
      </c>
      <c r="AD50" s="105" t="s">
        <v>270</v>
      </c>
    </row>
    <row r="51" spans="13:30" ht="14.5" x14ac:dyDescent="0.35">
      <c r="M51" s="101" t="s">
        <v>213</v>
      </c>
      <c r="N51" s="72" t="s">
        <v>123</v>
      </c>
      <c r="AD51" s="105" t="s">
        <v>213</v>
      </c>
    </row>
    <row r="52" spans="13:30" ht="14.5" x14ac:dyDescent="0.35">
      <c r="M52" s="101" t="s">
        <v>214</v>
      </c>
      <c r="N52" s="72" t="s">
        <v>226</v>
      </c>
      <c r="AD52" s="105" t="s">
        <v>214</v>
      </c>
    </row>
    <row r="53" spans="13:30" ht="14.5" x14ac:dyDescent="0.35">
      <c r="M53" s="101" t="s">
        <v>215</v>
      </c>
      <c r="N53" s="72" t="s">
        <v>223</v>
      </c>
      <c r="AD53" s="105" t="s">
        <v>215</v>
      </c>
    </row>
    <row r="54" spans="13:30" ht="14.5" x14ac:dyDescent="0.35">
      <c r="M54" s="101" t="s">
        <v>218</v>
      </c>
      <c r="N54" s="72" t="s">
        <v>226</v>
      </c>
      <c r="AD54" t="s">
        <v>218</v>
      </c>
    </row>
    <row r="55" spans="13:30" x14ac:dyDescent="0.25">
      <c r="M55" s="72"/>
      <c r="N55" s="72"/>
    </row>
    <row r="56" spans="13:30" x14ac:dyDescent="0.25">
      <c r="M56" s="72"/>
      <c r="N56" s="72"/>
    </row>
    <row r="57" spans="13:30" x14ac:dyDescent="0.25">
      <c r="M57" s="72"/>
      <c r="N57" s="72"/>
    </row>
    <row r="58" spans="13:30" x14ac:dyDescent="0.25">
      <c r="M58" s="72"/>
      <c r="N58" s="72"/>
    </row>
    <row r="59" spans="13:30" x14ac:dyDescent="0.25">
      <c r="M59" s="72"/>
      <c r="N59" s="72"/>
    </row>
    <row r="94" spans="13:14" ht="15.5" x14ac:dyDescent="0.35">
      <c r="M94" s="74"/>
      <c r="N94" s="74"/>
    </row>
    <row r="95" spans="13:14" ht="15.5" x14ac:dyDescent="0.35">
      <c r="M95" s="74"/>
      <c r="N95" s="74"/>
    </row>
    <row r="96" spans="13:14" ht="15.5" x14ac:dyDescent="0.35">
      <c r="M96" s="74"/>
      <c r="N96" s="74"/>
    </row>
    <row r="97" spans="13:14" ht="15.5" x14ac:dyDescent="0.35">
      <c r="M97" s="74"/>
      <c r="N97" s="74"/>
    </row>
    <row r="98" spans="13:14" ht="15.5" x14ac:dyDescent="0.35">
      <c r="M98" s="74"/>
      <c r="N98" s="74"/>
    </row>
    <row r="99" spans="13:14" ht="15.5" x14ac:dyDescent="0.35">
      <c r="M99" s="74"/>
      <c r="N99" s="74"/>
    </row>
    <row r="100" spans="13:14" ht="15.5" x14ac:dyDescent="0.35">
      <c r="M100" s="74"/>
      <c r="N100" s="74"/>
    </row>
    <row r="101" spans="13:14" ht="15.5" x14ac:dyDescent="0.35">
      <c r="M101" s="74"/>
      <c r="N101" s="74"/>
    </row>
    <row r="102" spans="13:14" ht="15.5" x14ac:dyDescent="0.35">
      <c r="M102" s="74"/>
      <c r="N102" s="74"/>
    </row>
    <row r="103" spans="13:14" ht="15.5" x14ac:dyDescent="0.35">
      <c r="M103" s="74"/>
      <c r="N103" s="74"/>
    </row>
    <row r="104" spans="13:14" ht="15.5" x14ac:dyDescent="0.35">
      <c r="M104" s="74"/>
      <c r="N104" s="74"/>
    </row>
    <row r="105" spans="13:14" ht="15.5" x14ac:dyDescent="0.35">
      <c r="M105" s="74"/>
      <c r="N105" s="74"/>
    </row>
    <row r="106" spans="13:14" ht="15.5" x14ac:dyDescent="0.35">
      <c r="M106" s="74"/>
      <c r="N106" s="74"/>
    </row>
    <row r="107" spans="13:14" ht="15.5" x14ac:dyDescent="0.35">
      <c r="M107" s="74"/>
      <c r="N107" s="74"/>
    </row>
    <row r="109" spans="13:14" ht="15.5" x14ac:dyDescent="0.35">
      <c r="M109" s="74"/>
      <c r="N109" s="74"/>
    </row>
    <row r="110" spans="13:14" ht="15.5" x14ac:dyDescent="0.35">
      <c r="M110" s="74"/>
      <c r="N110" s="74"/>
    </row>
    <row r="111" spans="13:14" ht="15.5" x14ac:dyDescent="0.35">
      <c r="M111" s="74"/>
      <c r="N111" s="74"/>
    </row>
    <row r="112" spans="13:14" ht="15.5" x14ac:dyDescent="0.35">
      <c r="M112" s="74"/>
      <c r="N112" s="74"/>
    </row>
    <row r="113" spans="1:14" ht="15.5" x14ac:dyDescent="0.35">
      <c r="M113" s="74"/>
      <c r="N113" s="74"/>
    </row>
    <row r="114" spans="1:14" ht="15.5" x14ac:dyDescent="0.35">
      <c r="M114" s="74"/>
      <c r="N114" s="74"/>
    </row>
    <row r="115" spans="1:14" ht="15.5" x14ac:dyDescent="0.35">
      <c r="M115" s="74"/>
      <c r="N115" s="74"/>
    </row>
    <row r="116" spans="1:14" ht="15.5" x14ac:dyDescent="0.35">
      <c r="M116" s="74"/>
      <c r="N116" s="74"/>
    </row>
    <row r="117" spans="1:14" ht="15.5" x14ac:dyDescent="0.35">
      <c r="M117" s="74"/>
      <c r="N117" s="74"/>
    </row>
    <row r="118" spans="1:14" ht="15.5" x14ac:dyDescent="0.35">
      <c r="M118" s="74"/>
      <c r="N118" s="74"/>
    </row>
    <row r="119" spans="1:14" ht="15.5" x14ac:dyDescent="0.35">
      <c r="M119" s="74"/>
      <c r="N119" s="74"/>
    </row>
    <row r="120" spans="1:14" ht="15.5" x14ac:dyDescent="0.35">
      <c r="M120" s="74"/>
      <c r="N120" s="74"/>
    </row>
    <row r="121" spans="1:14" ht="15.5" x14ac:dyDescent="0.35">
      <c r="M121" s="74"/>
      <c r="N121" s="74"/>
    </row>
    <row r="123" spans="1:14" ht="15.5" x14ac:dyDescent="0.35">
      <c r="A123" s="74"/>
      <c r="B123" s="74"/>
      <c r="C123" s="74"/>
      <c r="D123" s="74"/>
      <c r="E123" s="74"/>
      <c r="F123" s="74"/>
      <c r="K123" s="74"/>
      <c r="L123" s="74"/>
    </row>
    <row r="124" spans="1:14" ht="15.5" x14ac:dyDescent="0.35">
      <c r="A124" s="74"/>
      <c r="B124" s="74"/>
      <c r="C124" s="74"/>
      <c r="D124" s="74"/>
      <c r="E124" s="74"/>
      <c r="F124" s="74"/>
      <c r="K124" s="74"/>
      <c r="L124" s="74"/>
      <c r="M124" s="74"/>
      <c r="N124" s="74"/>
    </row>
    <row r="125" spans="1:14" ht="15.5" x14ac:dyDescent="0.35">
      <c r="A125" s="74"/>
      <c r="B125" s="74"/>
      <c r="C125" s="74"/>
      <c r="D125" s="74"/>
      <c r="E125" s="74"/>
      <c r="F125" s="74"/>
      <c r="K125" s="74"/>
      <c r="L125" s="74"/>
      <c r="M125" s="74"/>
      <c r="N125" s="74"/>
    </row>
    <row r="126" spans="1:14" ht="15.5" x14ac:dyDescent="0.35">
      <c r="A126" s="74"/>
      <c r="B126" s="74"/>
      <c r="C126" s="74"/>
      <c r="D126" s="74"/>
      <c r="E126" s="74"/>
      <c r="F126" s="74"/>
      <c r="K126" s="74"/>
      <c r="L126" s="74"/>
      <c r="M126" s="74"/>
      <c r="N126" s="74"/>
    </row>
    <row r="127" spans="1:14" ht="15.5" x14ac:dyDescent="0.35">
      <c r="A127" s="74"/>
      <c r="B127" s="74"/>
      <c r="C127" s="74"/>
      <c r="D127" s="74"/>
      <c r="E127" s="74"/>
      <c r="F127" s="74"/>
      <c r="K127" s="74"/>
      <c r="L127" s="74"/>
      <c r="M127" s="74"/>
      <c r="N127" s="74"/>
    </row>
    <row r="128" spans="1:14" ht="15.5" x14ac:dyDescent="0.35">
      <c r="A128" s="74"/>
      <c r="B128" s="74"/>
      <c r="C128" s="74"/>
      <c r="D128" s="74"/>
      <c r="E128" s="74"/>
      <c r="F128" s="74"/>
      <c r="K128" s="74"/>
      <c r="L128" s="74"/>
      <c r="M128" s="74"/>
      <c r="N128" s="74"/>
    </row>
    <row r="129" spans="1:14" ht="15.5" x14ac:dyDescent="0.35">
      <c r="A129" s="74"/>
      <c r="B129" s="74"/>
      <c r="C129" s="74"/>
      <c r="D129" s="74"/>
      <c r="E129" s="74"/>
      <c r="F129" s="74"/>
      <c r="K129" s="74"/>
      <c r="L129" s="74"/>
      <c r="M129" s="74"/>
      <c r="N129" s="74"/>
    </row>
    <row r="130" spans="1:14" ht="15.5" x14ac:dyDescent="0.35">
      <c r="A130" s="74"/>
      <c r="B130" s="74"/>
      <c r="C130" s="74"/>
      <c r="D130" s="74"/>
      <c r="E130" s="74"/>
      <c r="F130" s="74"/>
      <c r="K130" s="74"/>
      <c r="L130" s="74"/>
      <c r="M130" s="74"/>
      <c r="N130" s="74"/>
    </row>
    <row r="131" spans="1:14" ht="15.5" x14ac:dyDescent="0.35">
      <c r="A131" s="74"/>
      <c r="B131" s="74"/>
      <c r="C131" s="74"/>
      <c r="D131" s="74"/>
      <c r="E131" s="74"/>
      <c r="F131" s="74"/>
      <c r="K131" s="74"/>
      <c r="L131" s="74"/>
      <c r="M131" s="74"/>
      <c r="N131" s="74"/>
    </row>
    <row r="132" spans="1:14" ht="15.5" x14ac:dyDescent="0.35">
      <c r="A132" s="74"/>
      <c r="B132" s="74"/>
      <c r="C132" s="74"/>
      <c r="D132" s="74"/>
      <c r="E132" s="74"/>
      <c r="F132" s="74"/>
      <c r="K132" s="74"/>
      <c r="L132" s="74"/>
      <c r="M132" s="74"/>
      <c r="N132" s="74"/>
    </row>
    <row r="133" spans="1:14" ht="15.5" x14ac:dyDescent="0.35">
      <c r="A133" s="74"/>
      <c r="B133" s="74"/>
      <c r="C133" s="74"/>
      <c r="D133" s="74"/>
      <c r="E133" s="74"/>
      <c r="F133" s="74"/>
      <c r="K133" s="74"/>
      <c r="L133" s="74"/>
      <c r="M133" s="74"/>
      <c r="N133" s="74"/>
    </row>
    <row r="134" spans="1:14" ht="15.5" x14ac:dyDescent="0.35">
      <c r="A134" s="74"/>
      <c r="B134" s="74"/>
      <c r="C134" s="74"/>
      <c r="D134" s="74"/>
      <c r="E134" s="74"/>
      <c r="F134" s="74"/>
      <c r="K134" s="74"/>
      <c r="L134" s="74"/>
      <c r="M134" s="74"/>
      <c r="N134" s="74"/>
    </row>
    <row r="135" spans="1:14" ht="15.5" x14ac:dyDescent="0.35">
      <c r="A135" s="74"/>
      <c r="B135" s="74"/>
      <c r="C135" s="74"/>
      <c r="D135" s="74"/>
      <c r="E135" s="74"/>
      <c r="F135" s="74"/>
      <c r="K135" s="74"/>
      <c r="L135" s="74"/>
      <c r="M135" s="74"/>
      <c r="N135" s="74"/>
    </row>
    <row r="136" spans="1:14" ht="15.5" x14ac:dyDescent="0.35">
      <c r="A136" s="74"/>
      <c r="B136" s="74"/>
      <c r="C136" s="74"/>
      <c r="D136" s="74"/>
      <c r="E136" s="74"/>
      <c r="F136" s="74"/>
      <c r="K136" s="74"/>
      <c r="L136" s="74"/>
      <c r="M136" s="74"/>
      <c r="N136" s="74"/>
    </row>
    <row r="137" spans="1:14" ht="15.5" x14ac:dyDescent="0.35">
      <c r="M137" s="74"/>
      <c r="N137" s="74"/>
    </row>
    <row r="138" spans="1:14" ht="15.5" x14ac:dyDescent="0.35">
      <c r="A138" s="74"/>
      <c r="B138" s="74"/>
      <c r="C138" s="74"/>
      <c r="D138" s="74"/>
      <c r="E138" s="74"/>
      <c r="F138" s="74"/>
      <c r="K138" s="74"/>
      <c r="L138" s="74"/>
    </row>
    <row r="139" spans="1:14" ht="15.5" x14ac:dyDescent="0.35">
      <c r="A139" s="74"/>
      <c r="B139" s="74"/>
      <c r="C139" s="74"/>
      <c r="D139" s="74"/>
      <c r="E139" s="74"/>
      <c r="F139" s="74"/>
      <c r="K139" s="74"/>
      <c r="L139" s="74"/>
      <c r="M139" s="74"/>
      <c r="N139" s="74"/>
    </row>
    <row r="140" spans="1:14" ht="15.5" x14ac:dyDescent="0.35">
      <c r="A140" s="74"/>
      <c r="B140" s="74"/>
      <c r="C140" s="74"/>
      <c r="D140" s="74"/>
      <c r="E140" s="74"/>
      <c r="F140" s="74"/>
      <c r="K140" s="74"/>
      <c r="L140" s="74"/>
      <c r="M140" s="74"/>
      <c r="N140" s="74"/>
    </row>
    <row r="141" spans="1:14" ht="15.5" x14ac:dyDescent="0.35">
      <c r="A141" s="74"/>
      <c r="B141" s="74"/>
      <c r="C141" s="74"/>
      <c r="D141" s="74"/>
      <c r="E141" s="74"/>
      <c r="F141" s="74"/>
      <c r="K141" s="74"/>
      <c r="L141" s="74"/>
      <c r="M141" s="74"/>
      <c r="N141" s="74"/>
    </row>
    <row r="142" spans="1:14" ht="15.5" x14ac:dyDescent="0.35">
      <c r="A142" s="74"/>
      <c r="B142" s="74"/>
      <c r="C142" s="74"/>
      <c r="D142" s="74"/>
      <c r="E142" s="74"/>
      <c r="F142" s="74"/>
      <c r="K142" s="74"/>
      <c r="L142" s="74"/>
      <c r="M142" s="74"/>
      <c r="N142" s="74"/>
    </row>
    <row r="143" spans="1:14" ht="15.5" x14ac:dyDescent="0.35">
      <c r="A143" s="74"/>
      <c r="B143" s="74"/>
      <c r="C143" s="74"/>
      <c r="D143" s="74"/>
      <c r="E143" s="74"/>
      <c r="F143" s="74"/>
      <c r="K143" s="74"/>
      <c r="L143" s="74"/>
      <c r="M143" s="74"/>
      <c r="N143" s="74"/>
    </row>
    <row r="144" spans="1:14" ht="15.5" x14ac:dyDescent="0.35">
      <c r="A144" s="74"/>
      <c r="B144" s="74"/>
      <c r="C144" s="74"/>
      <c r="D144" s="74"/>
      <c r="E144" s="74"/>
      <c r="F144" s="74"/>
      <c r="K144" s="74"/>
      <c r="L144" s="74"/>
      <c r="M144" s="74"/>
      <c r="N144" s="74"/>
    </row>
    <row r="145" spans="1:14" ht="15.5" x14ac:dyDescent="0.35">
      <c r="A145" s="74"/>
      <c r="B145" s="74"/>
      <c r="C145" s="74"/>
      <c r="D145" s="74"/>
      <c r="E145" s="74"/>
      <c r="F145" s="74"/>
      <c r="K145" s="74"/>
      <c r="L145" s="74"/>
      <c r="M145" s="74"/>
      <c r="N145" s="74"/>
    </row>
    <row r="146" spans="1:14" ht="15.5" x14ac:dyDescent="0.35">
      <c r="A146" s="74"/>
      <c r="B146" s="74"/>
      <c r="C146" s="74"/>
      <c r="D146" s="74"/>
      <c r="E146" s="74"/>
      <c r="F146" s="74"/>
      <c r="K146" s="74"/>
      <c r="L146" s="74"/>
      <c r="M146" s="74"/>
      <c r="N146" s="74"/>
    </row>
    <row r="147" spans="1:14" ht="15.5" x14ac:dyDescent="0.35">
      <c r="A147" s="74"/>
      <c r="B147" s="74"/>
      <c r="C147" s="74"/>
      <c r="D147" s="74"/>
      <c r="E147" s="74"/>
      <c r="F147" s="74"/>
      <c r="K147" s="74"/>
      <c r="L147" s="74"/>
      <c r="M147" s="74"/>
      <c r="N147" s="74"/>
    </row>
    <row r="148" spans="1:14" ht="15.5" x14ac:dyDescent="0.35">
      <c r="A148" s="74"/>
      <c r="B148" s="74"/>
      <c r="C148" s="74"/>
      <c r="D148" s="74"/>
      <c r="E148" s="74"/>
      <c r="F148" s="74"/>
      <c r="K148" s="74"/>
      <c r="L148" s="74"/>
      <c r="M148" s="74"/>
      <c r="N148" s="74"/>
    </row>
    <row r="149" spans="1:14" ht="15.5" x14ac:dyDescent="0.35">
      <c r="A149" s="74"/>
      <c r="B149" s="74"/>
      <c r="C149" s="74"/>
      <c r="D149" s="74"/>
      <c r="E149" s="74"/>
      <c r="F149" s="74"/>
      <c r="K149" s="74"/>
      <c r="L149" s="74"/>
      <c r="M149" s="74"/>
      <c r="N149" s="74"/>
    </row>
    <row r="150" spans="1:14" ht="15.5" x14ac:dyDescent="0.35">
      <c r="A150" s="74"/>
      <c r="B150" s="74"/>
      <c r="C150" s="74"/>
      <c r="D150" s="74"/>
      <c r="E150" s="74"/>
      <c r="F150" s="74"/>
      <c r="K150" s="74"/>
      <c r="L150" s="74"/>
      <c r="M150" s="74"/>
      <c r="N150" s="74"/>
    </row>
    <row r="151" spans="1:14" ht="15.5" x14ac:dyDescent="0.35">
      <c r="M151" s="74"/>
      <c r="N151" s="74"/>
    </row>
    <row r="153" spans="1:14" ht="15.5" x14ac:dyDescent="0.35">
      <c r="A153" s="74"/>
      <c r="B153" s="74"/>
      <c r="C153" s="74"/>
      <c r="D153" s="74"/>
      <c r="E153" s="74"/>
      <c r="F153" s="74"/>
      <c r="K153" s="74"/>
      <c r="L153" s="74"/>
    </row>
    <row r="154" spans="1:14" ht="15.5" x14ac:dyDescent="0.35">
      <c r="A154" s="74"/>
      <c r="B154" s="74"/>
      <c r="C154" s="74"/>
      <c r="D154" s="74"/>
      <c r="E154" s="74"/>
      <c r="F154" s="74"/>
      <c r="K154" s="74"/>
      <c r="L154" s="74"/>
    </row>
    <row r="155" spans="1:14" ht="15.5" x14ac:dyDescent="0.35">
      <c r="A155" s="74"/>
      <c r="B155" s="74"/>
      <c r="C155" s="74"/>
      <c r="D155" s="74"/>
      <c r="E155" s="74"/>
      <c r="F155" s="74"/>
      <c r="K155" s="74"/>
      <c r="L155" s="74"/>
    </row>
    <row r="156" spans="1:14" ht="15.5" x14ac:dyDescent="0.35">
      <c r="A156" s="74"/>
      <c r="B156" s="74"/>
      <c r="C156" s="74"/>
      <c r="D156" s="74"/>
      <c r="E156" s="74"/>
      <c r="F156" s="74"/>
      <c r="K156" s="74"/>
      <c r="L156" s="74"/>
    </row>
    <row r="157" spans="1:14" ht="15.5" x14ac:dyDescent="0.35">
      <c r="A157" s="74"/>
      <c r="B157" s="74"/>
      <c r="C157" s="74"/>
      <c r="D157" s="74"/>
      <c r="E157" s="74"/>
      <c r="F157" s="74"/>
      <c r="K157" s="74"/>
      <c r="L157" s="74"/>
    </row>
    <row r="158" spans="1:14" ht="15.5" x14ac:dyDescent="0.35">
      <c r="A158" s="74"/>
      <c r="B158" s="74"/>
      <c r="C158" s="74"/>
      <c r="D158" s="74"/>
      <c r="E158" s="74"/>
      <c r="F158" s="74"/>
      <c r="K158" s="74"/>
      <c r="L158" s="74"/>
    </row>
    <row r="159" spans="1:14" ht="15.5" x14ac:dyDescent="0.35">
      <c r="A159" s="74"/>
      <c r="B159" s="74"/>
      <c r="C159" s="74"/>
      <c r="D159" s="74"/>
      <c r="E159" s="74"/>
      <c r="F159" s="74"/>
      <c r="K159" s="74"/>
      <c r="L159" s="74"/>
    </row>
    <row r="160" spans="1:14" ht="15.5" x14ac:dyDescent="0.35">
      <c r="A160" s="74"/>
      <c r="B160" s="74"/>
      <c r="C160" s="74"/>
      <c r="D160" s="74"/>
      <c r="E160" s="74"/>
      <c r="F160" s="74"/>
      <c r="K160" s="74"/>
      <c r="L160" s="74"/>
    </row>
    <row r="161" spans="1:25" ht="15.5" x14ac:dyDescent="0.35">
      <c r="A161" s="74"/>
      <c r="B161" s="74"/>
      <c r="C161" s="74"/>
      <c r="D161" s="74"/>
      <c r="E161" s="74"/>
      <c r="F161" s="74"/>
      <c r="K161" s="74"/>
      <c r="L161" s="74"/>
    </row>
    <row r="162" spans="1:25" ht="15.5" x14ac:dyDescent="0.35">
      <c r="A162" s="74"/>
      <c r="B162" s="74"/>
      <c r="C162" s="74"/>
      <c r="D162" s="74"/>
      <c r="E162" s="74"/>
      <c r="F162" s="74"/>
      <c r="K162" s="74"/>
      <c r="L162" s="74"/>
    </row>
    <row r="163" spans="1:25" s="61" customFormat="1" ht="15.5" x14ac:dyDescent="0.35">
      <c r="A163" s="74"/>
      <c r="B163" s="74"/>
      <c r="C163" s="74"/>
      <c r="D163" s="74"/>
      <c r="E163" s="74"/>
      <c r="F163" s="74"/>
      <c r="G163" s="72"/>
      <c r="H163" s="72"/>
      <c r="I163" s="72"/>
      <c r="J163" s="72"/>
      <c r="K163" s="74"/>
      <c r="L163" s="74"/>
      <c r="O163" s="72"/>
      <c r="P163" s="72"/>
      <c r="Q163" s="72"/>
      <c r="R163" s="72"/>
      <c r="S163" s="72"/>
      <c r="T163" s="72"/>
      <c r="U163" s="72"/>
      <c r="V163" s="72"/>
      <c r="W163" s="72"/>
      <c r="X163" s="72"/>
      <c r="Y163" s="72"/>
    </row>
    <row r="164" spans="1:25" s="61" customFormat="1" ht="15.5" x14ac:dyDescent="0.35">
      <c r="A164" s="74"/>
      <c r="B164" s="74"/>
      <c r="C164" s="74"/>
      <c r="D164" s="74"/>
      <c r="E164" s="74"/>
      <c r="F164" s="74"/>
      <c r="G164" s="72"/>
      <c r="H164" s="72"/>
      <c r="I164" s="72"/>
      <c r="J164" s="72"/>
      <c r="K164" s="74"/>
      <c r="L164" s="74"/>
      <c r="O164" s="72"/>
      <c r="P164" s="72"/>
      <c r="Q164" s="72"/>
      <c r="R164" s="72"/>
      <c r="S164" s="72"/>
      <c r="T164" s="72"/>
      <c r="U164" s="72"/>
      <c r="V164" s="72"/>
      <c r="W164" s="72"/>
      <c r="X164" s="72"/>
      <c r="Y164" s="72"/>
    </row>
    <row r="165" spans="1:25" s="61" customFormat="1" ht="15.5" x14ac:dyDescent="0.35">
      <c r="A165" s="74"/>
      <c r="B165" s="74"/>
      <c r="C165" s="74"/>
      <c r="D165" s="74"/>
      <c r="E165" s="74"/>
      <c r="F165" s="74"/>
      <c r="G165" s="72"/>
      <c r="H165" s="72"/>
      <c r="I165" s="72"/>
      <c r="J165" s="72"/>
      <c r="K165" s="74"/>
      <c r="L165" s="74"/>
      <c r="O165" s="72"/>
      <c r="P165" s="72"/>
      <c r="Q165" s="72"/>
      <c r="R165" s="72"/>
      <c r="S165" s="72"/>
      <c r="T165" s="72"/>
      <c r="U165" s="72"/>
      <c r="V165" s="72"/>
      <c r="W165" s="72"/>
      <c r="X165" s="72"/>
      <c r="Y165" s="72"/>
    </row>
    <row r="166" spans="1:25" s="61" customFormat="1" ht="15.5" x14ac:dyDescent="0.35">
      <c r="A166" s="74"/>
      <c r="B166" s="74"/>
      <c r="C166" s="74"/>
      <c r="D166" s="74"/>
      <c r="E166" s="74"/>
      <c r="F166" s="74"/>
      <c r="G166" s="72"/>
      <c r="H166" s="72"/>
      <c r="I166" s="72"/>
      <c r="J166" s="72"/>
      <c r="K166" s="74"/>
      <c r="L166" s="74"/>
      <c r="O166" s="72"/>
      <c r="P166" s="72"/>
      <c r="Q166" s="72"/>
      <c r="R166" s="72"/>
      <c r="S166" s="72"/>
      <c r="T166" s="72"/>
      <c r="U166" s="72"/>
      <c r="V166" s="72"/>
      <c r="W166" s="72"/>
      <c r="X166" s="72"/>
      <c r="Y166" s="72"/>
    </row>
    <row r="168" spans="1:25" s="61" customFormat="1" ht="15.5" x14ac:dyDescent="0.35">
      <c r="A168" s="74"/>
      <c r="B168" s="74"/>
      <c r="C168" s="74"/>
      <c r="D168" s="74"/>
      <c r="E168" s="74"/>
      <c r="F168" s="74"/>
      <c r="G168" s="72"/>
      <c r="H168" s="72"/>
      <c r="I168" s="72"/>
      <c r="J168" s="72"/>
      <c r="K168" s="74"/>
      <c r="L168" s="74"/>
      <c r="O168" s="72"/>
      <c r="P168" s="72"/>
      <c r="Q168" s="72"/>
      <c r="R168" s="72"/>
      <c r="S168" s="72"/>
      <c r="T168" s="72"/>
      <c r="U168" s="72"/>
      <c r="V168" s="72"/>
      <c r="W168" s="72"/>
      <c r="X168" s="72"/>
      <c r="Y168" s="72"/>
    </row>
    <row r="169" spans="1:25" s="61" customFormat="1" ht="15.5" x14ac:dyDescent="0.35">
      <c r="A169" s="74"/>
      <c r="B169" s="74"/>
      <c r="C169" s="74"/>
      <c r="D169" s="74"/>
      <c r="E169" s="74"/>
      <c r="F169" s="74"/>
      <c r="G169" s="72"/>
      <c r="H169" s="72"/>
      <c r="I169" s="72"/>
      <c r="J169" s="72"/>
      <c r="K169" s="74"/>
      <c r="L169" s="74"/>
      <c r="O169" s="72"/>
      <c r="P169" s="72"/>
      <c r="Q169" s="72"/>
      <c r="R169" s="72"/>
      <c r="S169" s="72"/>
      <c r="T169" s="72"/>
      <c r="U169" s="72"/>
      <c r="V169" s="72"/>
      <c r="W169" s="72"/>
      <c r="X169" s="72"/>
      <c r="Y169" s="72"/>
    </row>
    <row r="170" spans="1:25" s="61" customFormat="1" ht="15.5" x14ac:dyDescent="0.35">
      <c r="A170" s="74"/>
      <c r="B170" s="74"/>
      <c r="C170" s="74"/>
      <c r="D170" s="74"/>
      <c r="E170" s="74"/>
      <c r="F170" s="74"/>
      <c r="G170" s="72"/>
      <c r="H170" s="72"/>
      <c r="I170" s="72"/>
      <c r="J170" s="72"/>
      <c r="K170" s="74"/>
      <c r="L170" s="74"/>
      <c r="O170" s="72"/>
      <c r="P170" s="72"/>
      <c r="Q170" s="72"/>
      <c r="R170" s="72"/>
      <c r="S170" s="72"/>
      <c r="T170" s="72"/>
      <c r="U170" s="72"/>
      <c r="V170" s="72"/>
      <c r="W170" s="72"/>
      <c r="X170" s="72"/>
      <c r="Y170" s="72"/>
    </row>
    <row r="171" spans="1:25" s="61" customFormat="1" ht="15.5" x14ac:dyDescent="0.35">
      <c r="A171" s="74"/>
      <c r="B171" s="74"/>
      <c r="C171" s="74"/>
      <c r="D171" s="74"/>
      <c r="E171" s="74"/>
      <c r="F171" s="74"/>
      <c r="G171" s="72"/>
      <c r="H171" s="72"/>
      <c r="I171" s="72"/>
      <c r="J171" s="72"/>
      <c r="K171" s="74"/>
      <c r="L171" s="74"/>
      <c r="O171" s="72"/>
      <c r="P171" s="72"/>
      <c r="Q171" s="72"/>
      <c r="R171" s="72"/>
      <c r="S171" s="72"/>
      <c r="T171" s="72"/>
      <c r="U171" s="72"/>
      <c r="V171" s="72"/>
      <c r="W171" s="72"/>
      <c r="X171" s="72"/>
      <c r="Y171" s="72"/>
    </row>
    <row r="172" spans="1:25" s="61" customFormat="1" ht="15.5" x14ac:dyDescent="0.35">
      <c r="A172" s="74"/>
      <c r="B172" s="74"/>
      <c r="C172" s="74"/>
      <c r="D172" s="74"/>
      <c r="E172" s="74"/>
      <c r="F172" s="74"/>
      <c r="G172" s="72"/>
      <c r="H172" s="72"/>
      <c r="I172" s="72"/>
      <c r="J172" s="72"/>
      <c r="K172" s="74"/>
      <c r="L172" s="74"/>
      <c r="O172" s="72"/>
      <c r="P172" s="72"/>
      <c r="Q172" s="72"/>
      <c r="R172" s="72"/>
      <c r="S172" s="72"/>
      <c r="T172" s="72"/>
      <c r="U172" s="72"/>
      <c r="V172" s="72"/>
      <c r="W172" s="72"/>
      <c r="X172" s="72"/>
      <c r="Y172" s="72"/>
    </row>
    <row r="173" spans="1:25" s="61" customFormat="1" ht="15.5" x14ac:dyDescent="0.35">
      <c r="A173" s="74"/>
      <c r="B173" s="74"/>
      <c r="C173" s="74"/>
      <c r="D173" s="74"/>
      <c r="E173" s="74"/>
      <c r="F173" s="74"/>
      <c r="G173" s="72"/>
      <c r="H173" s="72"/>
      <c r="I173" s="72"/>
      <c r="J173" s="72"/>
      <c r="K173" s="74"/>
      <c r="L173" s="74"/>
      <c r="O173" s="72"/>
      <c r="P173" s="72"/>
      <c r="Q173" s="72"/>
      <c r="R173" s="72"/>
      <c r="S173" s="72"/>
      <c r="T173" s="72"/>
      <c r="U173" s="72"/>
      <c r="V173" s="72"/>
      <c r="W173" s="72"/>
      <c r="X173" s="72"/>
      <c r="Y173" s="72"/>
    </row>
    <row r="174" spans="1:25" s="61" customFormat="1" ht="15.5" x14ac:dyDescent="0.35">
      <c r="A174" s="74"/>
      <c r="B174" s="74"/>
      <c r="C174" s="74"/>
      <c r="D174" s="74"/>
      <c r="E174" s="74"/>
      <c r="F174" s="74"/>
      <c r="G174" s="72"/>
      <c r="H174" s="72"/>
      <c r="I174" s="72"/>
      <c r="J174" s="72"/>
      <c r="K174" s="74"/>
      <c r="L174" s="74"/>
      <c r="O174" s="72"/>
      <c r="P174" s="72"/>
      <c r="Q174" s="72"/>
      <c r="R174" s="72"/>
      <c r="S174" s="72"/>
      <c r="T174" s="72"/>
      <c r="U174" s="72"/>
      <c r="V174" s="72"/>
      <c r="W174" s="72"/>
      <c r="X174" s="72"/>
      <c r="Y174" s="72"/>
    </row>
    <row r="175" spans="1:25" s="61" customFormat="1" ht="15.5" x14ac:dyDescent="0.35">
      <c r="A175" s="74"/>
      <c r="B175" s="74"/>
      <c r="C175" s="74"/>
      <c r="D175" s="74"/>
      <c r="E175" s="74"/>
      <c r="F175" s="74"/>
      <c r="G175" s="72"/>
      <c r="H175" s="72"/>
      <c r="I175" s="72"/>
      <c r="J175" s="72"/>
      <c r="K175" s="74"/>
      <c r="L175" s="74"/>
      <c r="O175" s="72"/>
      <c r="P175" s="72"/>
      <c r="Q175" s="72"/>
      <c r="R175" s="72"/>
      <c r="S175" s="72"/>
      <c r="T175" s="72"/>
      <c r="U175" s="72"/>
      <c r="V175" s="72"/>
      <c r="W175" s="72"/>
      <c r="X175" s="72"/>
      <c r="Y175" s="72"/>
    </row>
    <row r="176" spans="1:25" s="61" customFormat="1" ht="15.5" x14ac:dyDescent="0.35">
      <c r="A176" s="74"/>
      <c r="B176" s="74"/>
      <c r="C176" s="74"/>
      <c r="D176" s="74"/>
      <c r="E176" s="74"/>
      <c r="F176" s="74"/>
      <c r="G176" s="72"/>
      <c r="H176" s="72"/>
      <c r="I176" s="72"/>
      <c r="J176" s="72"/>
      <c r="K176" s="74"/>
      <c r="L176" s="74"/>
      <c r="O176" s="72"/>
      <c r="P176" s="72"/>
      <c r="Q176" s="72"/>
      <c r="R176" s="72"/>
      <c r="S176" s="72"/>
      <c r="T176" s="72"/>
      <c r="U176" s="72"/>
      <c r="V176" s="72"/>
      <c r="W176" s="72"/>
      <c r="X176" s="72"/>
      <c r="Y176" s="72"/>
    </row>
    <row r="177" spans="1:25" s="61" customFormat="1" ht="15.5" x14ac:dyDescent="0.35">
      <c r="A177" s="74"/>
      <c r="B177" s="74"/>
      <c r="C177" s="74"/>
      <c r="D177" s="74"/>
      <c r="E177" s="74"/>
      <c r="F177" s="74"/>
      <c r="G177" s="72"/>
      <c r="H177" s="72"/>
      <c r="I177" s="72"/>
      <c r="J177" s="72"/>
      <c r="K177" s="74"/>
      <c r="L177" s="74"/>
      <c r="O177" s="72"/>
      <c r="P177" s="72"/>
      <c r="Q177" s="72"/>
      <c r="R177" s="72"/>
      <c r="S177" s="72"/>
      <c r="T177" s="72"/>
      <c r="U177" s="72"/>
      <c r="V177" s="72"/>
      <c r="W177" s="72"/>
      <c r="X177" s="72"/>
      <c r="Y177" s="72"/>
    </row>
    <row r="178" spans="1:25" s="61" customFormat="1" ht="15.5" x14ac:dyDescent="0.35">
      <c r="A178" s="74"/>
      <c r="B178" s="74"/>
      <c r="C178" s="74"/>
      <c r="D178" s="74"/>
      <c r="E178" s="74"/>
      <c r="F178" s="74"/>
      <c r="G178" s="72"/>
      <c r="H178" s="72"/>
      <c r="I178" s="72"/>
      <c r="J178" s="72"/>
      <c r="K178" s="74"/>
      <c r="L178" s="74"/>
      <c r="O178" s="72"/>
      <c r="P178" s="72"/>
      <c r="Q178" s="72"/>
      <c r="R178" s="72"/>
      <c r="S178" s="72"/>
      <c r="T178" s="72"/>
      <c r="U178" s="72"/>
      <c r="V178" s="72"/>
      <c r="W178" s="72"/>
      <c r="X178" s="72"/>
      <c r="Y178" s="72"/>
    </row>
    <row r="179" spans="1:25" s="61" customFormat="1" ht="15.5" x14ac:dyDescent="0.35">
      <c r="A179" s="74"/>
      <c r="B179" s="74"/>
      <c r="C179" s="74"/>
      <c r="D179" s="74"/>
      <c r="E179" s="74"/>
      <c r="F179" s="74"/>
      <c r="G179" s="72"/>
      <c r="H179" s="72"/>
      <c r="I179" s="72"/>
      <c r="J179" s="72"/>
      <c r="K179" s="74"/>
      <c r="L179" s="74"/>
      <c r="O179" s="72"/>
      <c r="P179" s="72"/>
      <c r="Q179" s="72"/>
      <c r="R179" s="72"/>
      <c r="S179" s="72"/>
      <c r="T179" s="72"/>
      <c r="U179" s="72"/>
      <c r="V179" s="72"/>
      <c r="W179" s="72"/>
      <c r="X179" s="72"/>
      <c r="Y179" s="72"/>
    </row>
    <row r="180" spans="1:25" s="61" customFormat="1" ht="15.5" x14ac:dyDescent="0.35">
      <c r="A180" s="74"/>
      <c r="B180" s="74"/>
      <c r="C180" s="74"/>
      <c r="D180" s="74"/>
      <c r="E180" s="74"/>
      <c r="F180" s="74"/>
      <c r="G180" s="72"/>
      <c r="H180" s="72"/>
      <c r="I180" s="72"/>
      <c r="J180" s="72"/>
      <c r="K180" s="74"/>
      <c r="L180" s="74"/>
      <c r="O180" s="72"/>
      <c r="P180" s="72"/>
      <c r="Q180" s="72"/>
      <c r="R180" s="72"/>
      <c r="S180" s="72"/>
      <c r="T180" s="72"/>
      <c r="U180" s="72"/>
      <c r="V180" s="72"/>
      <c r="W180" s="72"/>
      <c r="X180" s="72"/>
      <c r="Y180" s="72"/>
    </row>
  </sheetData>
  <sheetProtection selectLockedCells="1" selectUnlockedCells="1"/>
  <protectedRanges>
    <protectedRange password="C3E1" sqref="Y4" name="Range2_2"/>
  </protectedRanges>
  <sortState xmlns:xlrd2="http://schemas.microsoft.com/office/spreadsheetml/2017/richdata2" ref="M2:N51">
    <sortCondition ref="M2:M51"/>
  </sortState>
  <conditionalFormatting sqref="Y4">
    <cfRule type="containsBlanks" dxfId="2" priority="3" stopIfTrue="1">
      <formula>LEN(TRIM(Y4))=0</formula>
    </cfRule>
  </conditionalFormatting>
  <conditionalFormatting sqref="Y1:Y3">
    <cfRule type="containsBlanks" dxfId="1" priority="2" stopIfTrue="1">
      <formula>LEN(TRIM(Y1))=0</formula>
    </cfRule>
  </conditionalFormatting>
  <conditionalFormatting sqref="Y5:Y9">
    <cfRule type="containsBlanks" dxfId="0" priority="1" stopIfTrue="1">
      <formula>LEN(TRIM(Y5))=0</formula>
    </cfRule>
  </conditionalFormatting>
  <dataValidations disablePrompts="1" count="1">
    <dataValidation type="list" allowBlank="1" showInputMessage="1" showErrorMessage="1" prompt="Select Approriate Table" sqref="Y4" xr:uid="{00000000-0002-0000-0200-000000000000}">
      <formula1>table</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F3B7-C0F0-4FA7-9EF6-FD88A6A5DDEC}">
  <sheetPr>
    <pageSetUpPr fitToPage="1"/>
  </sheetPr>
  <dimension ref="A2:N24"/>
  <sheetViews>
    <sheetView topLeftCell="A9" zoomScaleNormal="100" workbookViewId="0">
      <selection activeCell="A5" sqref="A5"/>
    </sheetView>
  </sheetViews>
  <sheetFormatPr defaultColWidth="8.90625" defaultRowHeight="14" x14ac:dyDescent="0.3"/>
  <cols>
    <col min="1" max="1" width="5.90625"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4.90625" style="1" customWidth="1"/>
    <col min="9" max="9" width="11.632812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2" spans="1:14" x14ac:dyDescent="0.3">
      <c r="A2" s="159"/>
      <c r="B2" s="160"/>
      <c r="C2" s="183" t="s">
        <v>319</v>
      </c>
      <c r="D2" s="183"/>
      <c r="E2" s="183"/>
      <c r="F2" s="183"/>
      <c r="G2" s="183"/>
      <c r="H2" s="183"/>
      <c r="I2" s="183"/>
      <c r="J2" s="183"/>
      <c r="K2" s="183"/>
      <c r="L2" s="183"/>
      <c r="M2" s="160"/>
    </row>
    <row r="3" spans="1:14" x14ac:dyDescent="0.3">
      <c r="A3" s="34"/>
      <c r="C3" s="79"/>
      <c r="D3" s="79"/>
      <c r="E3" s="79"/>
      <c r="F3" s="79"/>
      <c r="G3" s="79"/>
      <c r="H3" s="79"/>
      <c r="I3" s="79"/>
      <c r="J3" s="79"/>
      <c r="K3" s="79"/>
      <c r="L3" s="79"/>
      <c r="M3" s="79"/>
      <c r="N3" s="1" t="s">
        <v>226</v>
      </c>
    </row>
    <row r="4" spans="1:14" x14ac:dyDescent="0.3">
      <c r="A4" s="34" t="s">
        <v>229</v>
      </c>
      <c r="C4" s="185" t="s">
        <v>65</v>
      </c>
      <c r="D4" s="185"/>
      <c r="E4" s="185"/>
      <c r="F4" s="185"/>
      <c r="G4" s="185"/>
      <c r="H4" s="185"/>
      <c r="I4" s="185"/>
      <c r="J4" s="185"/>
      <c r="K4" s="185"/>
      <c r="L4" s="185"/>
      <c r="M4" s="185"/>
    </row>
    <row r="6" spans="1:14" ht="56.5" thickBot="1" x14ac:dyDescent="0.35">
      <c r="C6" s="186" t="s">
        <v>13</v>
      </c>
      <c r="D6" s="186"/>
      <c r="E6" s="186"/>
      <c r="G6" s="13" t="s">
        <v>66</v>
      </c>
      <c r="H6" s="83"/>
      <c r="I6" s="43" t="s">
        <v>67</v>
      </c>
      <c r="J6" s="83"/>
      <c r="K6" s="43" t="s">
        <v>68</v>
      </c>
    </row>
    <row r="7" spans="1:14" x14ac:dyDescent="0.3">
      <c r="G7" s="84"/>
      <c r="H7" s="84"/>
      <c r="I7" s="84"/>
      <c r="J7" s="84"/>
      <c r="K7" s="84"/>
    </row>
    <row r="8" spans="1:14" ht="14.5" thickBot="1" x14ac:dyDescent="0.35">
      <c r="C8" s="184" t="s">
        <v>15</v>
      </c>
      <c r="D8" s="184"/>
      <c r="E8" s="184"/>
      <c r="G8" s="59"/>
      <c r="H8" s="19"/>
      <c r="I8" s="52"/>
      <c r="J8" s="19"/>
      <c r="K8" s="59"/>
    </row>
    <row r="9" spans="1:14" ht="14.5" thickBot="1" x14ac:dyDescent="0.35">
      <c r="C9" s="184" t="s">
        <v>17</v>
      </c>
      <c r="D9" s="184"/>
      <c r="E9" s="184"/>
      <c r="G9" s="59"/>
      <c r="H9" s="19"/>
      <c r="I9" s="52"/>
      <c r="J9" s="19"/>
      <c r="K9" s="59"/>
    </row>
    <row r="10" spans="1:14" ht="14.5" thickBot="1" x14ac:dyDescent="0.35">
      <c r="C10" s="184" t="s">
        <v>18</v>
      </c>
      <c r="D10" s="184"/>
      <c r="E10" s="184"/>
      <c r="G10" s="59"/>
      <c r="H10" s="19"/>
      <c r="I10" s="52"/>
      <c r="J10" s="19"/>
      <c r="K10" s="59"/>
    </row>
    <row r="11" spans="1:14" ht="14.5" thickBot="1" x14ac:dyDescent="0.35">
      <c r="C11" s="184" t="s">
        <v>19</v>
      </c>
      <c r="D11" s="184"/>
      <c r="E11" s="184"/>
      <c r="G11" s="45">
        <f>SUM(G8:G10)</f>
        <v>0</v>
      </c>
      <c r="H11" s="47"/>
      <c r="I11" s="49" t="str">
        <f>IF(G11&lt;&gt;0,K11/G11,"")</f>
        <v/>
      </c>
      <c r="J11" s="47"/>
      <c r="K11" s="45">
        <f>SUM(K8:K10)</f>
        <v>0</v>
      </c>
    </row>
    <row r="12" spans="1:14" ht="14.5" thickBot="1" x14ac:dyDescent="0.35">
      <c r="C12" s="184" t="s">
        <v>20</v>
      </c>
      <c r="D12" s="184"/>
      <c r="E12" s="184"/>
      <c r="G12" s="59"/>
      <c r="H12" s="19"/>
      <c r="I12" s="52"/>
      <c r="J12" s="19"/>
      <c r="K12" s="59"/>
    </row>
    <row r="13" spans="1:14" ht="14.5" thickBot="1" x14ac:dyDescent="0.35">
      <c r="C13" s="184" t="s">
        <v>21</v>
      </c>
      <c r="D13" s="184"/>
      <c r="E13" s="184"/>
      <c r="G13" s="59"/>
      <c r="H13" s="19"/>
      <c r="I13" s="52"/>
      <c r="J13" s="19"/>
      <c r="K13" s="59"/>
    </row>
    <row r="14" spans="1:14" ht="14.5" thickBot="1" x14ac:dyDescent="0.35">
      <c r="C14" s="184" t="s">
        <v>22</v>
      </c>
      <c r="D14" s="184"/>
      <c r="E14" s="184"/>
      <c r="G14" s="59"/>
      <c r="H14" s="19"/>
      <c r="I14" s="52"/>
      <c r="J14" s="19"/>
      <c r="K14" s="59"/>
    </row>
    <row r="15" spans="1:14" ht="14.5" thickBot="1" x14ac:dyDescent="0.35">
      <c r="C15" s="77"/>
      <c r="D15" s="79"/>
      <c r="E15" s="79"/>
      <c r="G15" s="44"/>
      <c r="H15" s="19"/>
      <c r="I15" s="24"/>
      <c r="J15" s="19"/>
      <c r="K15" s="44"/>
    </row>
    <row r="16" spans="1:14" ht="14.5" thickBot="1" x14ac:dyDescent="0.35">
      <c r="C16" s="187" t="s">
        <v>23</v>
      </c>
      <c r="D16" s="187"/>
      <c r="E16" s="187"/>
      <c r="G16" s="48">
        <f>SUM(G11:G14)</f>
        <v>0</v>
      </c>
      <c r="H16" s="20"/>
      <c r="I16" s="50" t="str">
        <f>IF(G16&lt;&gt;0,K16/G16,"")</f>
        <v/>
      </c>
      <c r="J16" s="20"/>
      <c r="K16" s="48">
        <f>SUM(K11:K14)</f>
        <v>0</v>
      </c>
    </row>
    <row r="17" spans="3:11" x14ac:dyDescent="0.3">
      <c r="C17" s="78"/>
      <c r="D17" s="79"/>
      <c r="E17" s="79"/>
      <c r="G17" s="46"/>
      <c r="H17" s="19"/>
      <c r="I17" s="26"/>
      <c r="J17" s="19"/>
      <c r="K17" s="46"/>
    </row>
    <row r="18" spans="3:11" ht="14.5" thickBot="1" x14ac:dyDescent="0.35">
      <c r="C18" s="184" t="s">
        <v>24</v>
      </c>
      <c r="D18" s="184"/>
      <c r="E18" s="184"/>
      <c r="G18" s="59"/>
      <c r="H18" s="19"/>
      <c r="I18" s="52"/>
      <c r="J18" s="19"/>
      <c r="K18" s="59"/>
    </row>
    <row r="19" spans="3:11" ht="14.5" thickBot="1" x14ac:dyDescent="0.35">
      <c r="C19" s="184" t="s">
        <v>25</v>
      </c>
      <c r="D19" s="184"/>
      <c r="E19" s="184"/>
      <c r="G19" s="59"/>
      <c r="H19" s="19"/>
      <c r="I19" s="52"/>
      <c r="J19" s="19"/>
      <c r="K19" s="59"/>
    </row>
    <row r="20" spans="3:11" ht="14.5" thickBot="1" x14ac:dyDescent="0.35">
      <c r="C20" s="184" t="s">
        <v>26</v>
      </c>
      <c r="D20" s="184"/>
      <c r="E20" s="184"/>
      <c r="G20" s="59"/>
      <c r="H20" s="19"/>
      <c r="I20" s="52"/>
      <c r="J20" s="19"/>
      <c r="K20" s="59"/>
    </row>
    <row r="21" spans="3:11" ht="14.5" thickBot="1" x14ac:dyDescent="0.35">
      <c r="C21" s="184" t="s">
        <v>27</v>
      </c>
      <c r="D21" s="184"/>
      <c r="E21" s="184"/>
      <c r="G21" s="60"/>
      <c r="H21" s="19"/>
      <c r="I21" s="52"/>
      <c r="J21" s="19"/>
      <c r="K21" s="59"/>
    </row>
    <row r="22" spans="3:11" ht="14.5" thickBot="1" x14ac:dyDescent="0.35">
      <c r="C22" s="187" t="s">
        <v>28</v>
      </c>
      <c r="D22" s="187"/>
      <c r="E22" s="187"/>
      <c r="G22" s="48">
        <f>SUM(G18:G21)</f>
        <v>0</v>
      </c>
      <c r="H22" s="20"/>
      <c r="I22" s="50" t="str">
        <f>IF(G22&lt;&gt;0,K22/G22,"")</f>
        <v/>
      </c>
      <c r="J22" s="20"/>
      <c r="K22" s="48">
        <f>SUM(K18:K21)</f>
        <v>0</v>
      </c>
    </row>
    <row r="23" spans="3:11" ht="14.5" thickBot="1" x14ac:dyDescent="0.35">
      <c r="C23" s="78"/>
      <c r="D23" s="79"/>
      <c r="E23" s="79"/>
      <c r="G23" s="44"/>
      <c r="H23" s="19"/>
      <c r="I23" s="24"/>
      <c r="J23" s="19"/>
      <c r="K23" s="44"/>
    </row>
    <row r="24" spans="3:11" ht="14.5" thickBot="1" x14ac:dyDescent="0.35">
      <c r="C24" s="187" t="s">
        <v>29</v>
      </c>
      <c r="D24" s="187"/>
      <c r="E24" s="187"/>
      <c r="G24" s="48">
        <f>+G16+G22</f>
        <v>0</v>
      </c>
      <c r="H24" s="20"/>
      <c r="I24" s="27" t="str">
        <f>IF(G24&lt;&gt;0,K24/G24,"")</f>
        <v/>
      </c>
      <c r="J24" s="20"/>
      <c r="K24" s="48">
        <f>+K16+K22</f>
        <v>0</v>
      </c>
    </row>
  </sheetData>
  <mergeCells count="17">
    <mergeCell ref="C20:E20"/>
    <mergeCell ref="C21:E21"/>
    <mergeCell ref="C22:E22"/>
    <mergeCell ref="C24:E24"/>
    <mergeCell ref="C12:E12"/>
    <mergeCell ref="C13:E13"/>
    <mergeCell ref="C14:E14"/>
    <mergeCell ref="C16:E16"/>
    <mergeCell ref="C18:E18"/>
    <mergeCell ref="C19:E19"/>
    <mergeCell ref="C2:L2"/>
    <mergeCell ref="C11:E11"/>
    <mergeCell ref="C4:M4"/>
    <mergeCell ref="C6:E6"/>
    <mergeCell ref="C8:E8"/>
    <mergeCell ref="C9:E9"/>
    <mergeCell ref="C10:E10"/>
  </mergeCells>
  <pageMargins left="0.7" right="0.7" top="0.75" bottom="0.75" header="0.3" footer="0.3"/>
  <pageSetup scale="91" fitToHeight="0" orientation="portrait" r:id="rId1"/>
  <headerFooter>
    <oddHeader>&amp;L&amp;"-,Bold"&amp;16&amp;U&amp;K00B050NON-CONFIDENTIAL</oddHeader>
    <oddFooter>&amp;LSection 155B-Overall Decrease (2020)&amp;CSummary of Information&amp;R&amp;A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D8C0-B35F-4DB8-A6B7-263C703A779D}">
  <dimension ref="A1:J29"/>
  <sheetViews>
    <sheetView zoomScaleNormal="100" workbookViewId="0">
      <selection activeCell="B6" sqref="B6"/>
    </sheetView>
  </sheetViews>
  <sheetFormatPr defaultRowHeight="12.5" x14ac:dyDescent="0.25"/>
  <cols>
    <col min="1" max="1" width="8.90625" style="145"/>
    <col min="2" max="2" width="35.54296875" style="145" customWidth="1"/>
    <col min="3" max="8" width="8.90625" style="145"/>
    <col min="9" max="9" width="1.54296875" style="145" customWidth="1"/>
    <col min="10" max="10" width="23.453125" style="145" customWidth="1"/>
    <col min="11" max="253" width="8.90625" style="145"/>
    <col min="254" max="254" width="35.54296875" style="145" customWidth="1"/>
    <col min="255" max="260" width="8.90625" style="145"/>
    <col min="261" max="261" width="1.54296875" style="145" customWidth="1"/>
    <col min="262" max="262" width="23.453125" style="145" customWidth="1"/>
    <col min="263" max="509" width="8.90625" style="145"/>
    <col min="510" max="510" width="35.54296875" style="145" customWidth="1"/>
    <col min="511" max="516" width="8.90625" style="145"/>
    <col min="517" max="517" width="1.54296875" style="145" customWidth="1"/>
    <col min="518" max="518" width="23.453125" style="145" customWidth="1"/>
    <col min="519" max="765" width="8.90625" style="145"/>
    <col min="766" max="766" width="35.54296875" style="145" customWidth="1"/>
    <col min="767" max="772" width="8.90625" style="145"/>
    <col min="773" max="773" width="1.54296875" style="145" customWidth="1"/>
    <col min="774" max="774" width="23.453125" style="145" customWidth="1"/>
    <col min="775" max="1021" width="8.90625" style="145"/>
    <col min="1022" max="1022" width="35.54296875" style="145" customWidth="1"/>
    <col min="1023" max="1028" width="8.90625" style="145"/>
    <col min="1029" max="1029" width="1.54296875" style="145" customWidth="1"/>
    <col min="1030" max="1030" width="23.453125" style="145" customWidth="1"/>
    <col min="1031" max="1277" width="8.90625" style="145"/>
    <col min="1278" max="1278" width="35.54296875" style="145" customWidth="1"/>
    <col min="1279" max="1284" width="8.90625" style="145"/>
    <col min="1285" max="1285" width="1.54296875" style="145" customWidth="1"/>
    <col min="1286" max="1286" width="23.453125" style="145" customWidth="1"/>
    <col min="1287" max="1533" width="8.90625" style="145"/>
    <col min="1534" max="1534" width="35.54296875" style="145" customWidth="1"/>
    <col min="1535" max="1540" width="8.90625" style="145"/>
    <col min="1541" max="1541" width="1.54296875" style="145" customWidth="1"/>
    <col min="1542" max="1542" width="23.453125" style="145" customWidth="1"/>
    <col min="1543" max="1789" width="8.90625" style="145"/>
    <col min="1790" max="1790" width="35.54296875" style="145" customWidth="1"/>
    <col min="1791" max="1796" width="8.90625" style="145"/>
    <col min="1797" max="1797" width="1.54296875" style="145" customWidth="1"/>
    <col min="1798" max="1798" width="23.453125" style="145" customWidth="1"/>
    <col min="1799" max="2045" width="8.90625" style="145"/>
    <col min="2046" max="2046" width="35.54296875" style="145" customWidth="1"/>
    <col min="2047" max="2052" width="8.90625" style="145"/>
    <col min="2053" max="2053" width="1.54296875" style="145" customWidth="1"/>
    <col min="2054" max="2054" width="23.453125" style="145" customWidth="1"/>
    <col min="2055" max="2301" width="8.90625" style="145"/>
    <col min="2302" max="2302" width="35.54296875" style="145" customWidth="1"/>
    <col min="2303" max="2308" width="8.90625" style="145"/>
    <col min="2309" max="2309" width="1.54296875" style="145" customWidth="1"/>
    <col min="2310" max="2310" width="23.453125" style="145" customWidth="1"/>
    <col min="2311" max="2557" width="8.90625" style="145"/>
    <col min="2558" max="2558" width="35.54296875" style="145" customWidth="1"/>
    <col min="2559" max="2564" width="8.90625" style="145"/>
    <col min="2565" max="2565" width="1.54296875" style="145" customWidth="1"/>
    <col min="2566" max="2566" width="23.453125" style="145" customWidth="1"/>
    <col min="2567" max="2813" width="8.90625" style="145"/>
    <col min="2814" max="2814" width="35.54296875" style="145" customWidth="1"/>
    <col min="2815" max="2820" width="8.90625" style="145"/>
    <col min="2821" max="2821" width="1.54296875" style="145" customWidth="1"/>
    <col min="2822" max="2822" width="23.453125" style="145" customWidth="1"/>
    <col min="2823" max="3069" width="8.90625" style="145"/>
    <col min="3070" max="3070" width="35.54296875" style="145" customWidth="1"/>
    <col min="3071" max="3076" width="8.90625" style="145"/>
    <col min="3077" max="3077" width="1.54296875" style="145" customWidth="1"/>
    <col min="3078" max="3078" width="23.453125" style="145" customWidth="1"/>
    <col min="3079" max="3325" width="8.90625" style="145"/>
    <col min="3326" max="3326" width="35.54296875" style="145" customWidth="1"/>
    <col min="3327" max="3332" width="8.90625" style="145"/>
    <col min="3333" max="3333" width="1.54296875" style="145" customWidth="1"/>
    <col min="3334" max="3334" width="23.453125" style="145" customWidth="1"/>
    <col min="3335" max="3581" width="8.90625" style="145"/>
    <col min="3582" max="3582" width="35.54296875" style="145" customWidth="1"/>
    <col min="3583" max="3588" width="8.90625" style="145"/>
    <col min="3589" max="3589" width="1.54296875" style="145" customWidth="1"/>
    <col min="3590" max="3590" width="23.453125" style="145" customWidth="1"/>
    <col min="3591" max="3837" width="8.90625" style="145"/>
    <col min="3838" max="3838" width="35.54296875" style="145" customWidth="1"/>
    <col min="3839" max="3844" width="8.90625" style="145"/>
    <col min="3845" max="3845" width="1.54296875" style="145" customWidth="1"/>
    <col min="3846" max="3846" width="23.453125" style="145" customWidth="1"/>
    <col min="3847" max="4093" width="8.90625" style="145"/>
    <col min="4094" max="4094" width="35.54296875" style="145" customWidth="1"/>
    <col min="4095" max="4100" width="8.90625" style="145"/>
    <col min="4101" max="4101" width="1.54296875" style="145" customWidth="1"/>
    <col min="4102" max="4102" width="23.453125" style="145" customWidth="1"/>
    <col min="4103" max="4349" width="8.90625" style="145"/>
    <col min="4350" max="4350" width="35.54296875" style="145" customWidth="1"/>
    <col min="4351" max="4356" width="8.90625" style="145"/>
    <col min="4357" max="4357" width="1.54296875" style="145" customWidth="1"/>
    <col min="4358" max="4358" width="23.453125" style="145" customWidth="1"/>
    <col min="4359" max="4605" width="8.90625" style="145"/>
    <col min="4606" max="4606" width="35.54296875" style="145" customWidth="1"/>
    <col min="4607" max="4612" width="8.90625" style="145"/>
    <col min="4613" max="4613" width="1.54296875" style="145" customWidth="1"/>
    <col min="4614" max="4614" width="23.453125" style="145" customWidth="1"/>
    <col min="4615" max="4861" width="8.90625" style="145"/>
    <col min="4862" max="4862" width="35.54296875" style="145" customWidth="1"/>
    <col min="4863" max="4868" width="8.90625" style="145"/>
    <col min="4869" max="4869" width="1.54296875" style="145" customWidth="1"/>
    <col min="4870" max="4870" width="23.453125" style="145" customWidth="1"/>
    <col min="4871" max="5117" width="8.90625" style="145"/>
    <col min="5118" max="5118" width="35.54296875" style="145" customWidth="1"/>
    <col min="5119" max="5124" width="8.90625" style="145"/>
    <col min="5125" max="5125" width="1.54296875" style="145" customWidth="1"/>
    <col min="5126" max="5126" width="23.453125" style="145" customWidth="1"/>
    <col min="5127" max="5373" width="8.90625" style="145"/>
    <col min="5374" max="5374" width="35.54296875" style="145" customWidth="1"/>
    <col min="5375" max="5380" width="8.90625" style="145"/>
    <col min="5381" max="5381" width="1.54296875" style="145" customWidth="1"/>
    <col min="5382" max="5382" width="23.453125" style="145" customWidth="1"/>
    <col min="5383" max="5629" width="8.90625" style="145"/>
    <col min="5630" max="5630" width="35.54296875" style="145" customWidth="1"/>
    <col min="5631" max="5636" width="8.90625" style="145"/>
    <col min="5637" max="5637" width="1.54296875" style="145" customWidth="1"/>
    <col min="5638" max="5638" width="23.453125" style="145" customWidth="1"/>
    <col min="5639" max="5885" width="8.90625" style="145"/>
    <col min="5886" max="5886" width="35.54296875" style="145" customWidth="1"/>
    <col min="5887" max="5892" width="8.90625" style="145"/>
    <col min="5893" max="5893" width="1.54296875" style="145" customWidth="1"/>
    <col min="5894" max="5894" width="23.453125" style="145" customWidth="1"/>
    <col min="5895" max="6141" width="8.90625" style="145"/>
    <col min="6142" max="6142" width="35.54296875" style="145" customWidth="1"/>
    <col min="6143" max="6148" width="8.90625" style="145"/>
    <col min="6149" max="6149" width="1.54296875" style="145" customWidth="1"/>
    <col min="6150" max="6150" width="23.453125" style="145" customWidth="1"/>
    <col min="6151" max="6397" width="8.90625" style="145"/>
    <col min="6398" max="6398" width="35.54296875" style="145" customWidth="1"/>
    <col min="6399" max="6404" width="8.90625" style="145"/>
    <col min="6405" max="6405" width="1.54296875" style="145" customWidth="1"/>
    <col min="6406" max="6406" width="23.453125" style="145" customWidth="1"/>
    <col min="6407" max="6653" width="8.90625" style="145"/>
    <col min="6654" max="6654" width="35.54296875" style="145" customWidth="1"/>
    <col min="6655" max="6660" width="8.90625" style="145"/>
    <col min="6661" max="6661" width="1.54296875" style="145" customWidth="1"/>
    <col min="6662" max="6662" width="23.453125" style="145" customWidth="1"/>
    <col min="6663" max="6909" width="8.90625" style="145"/>
    <col min="6910" max="6910" width="35.54296875" style="145" customWidth="1"/>
    <col min="6911" max="6916" width="8.90625" style="145"/>
    <col min="6917" max="6917" width="1.54296875" style="145" customWidth="1"/>
    <col min="6918" max="6918" width="23.453125" style="145" customWidth="1"/>
    <col min="6919" max="7165" width="8.90625" style="145"/>
    <col min="7166" max="7166" width="35.54296875" style="145" customWidth="1"/>
    <col min="7167" max="7172" width="8.90625" style="145"/>
    <col min="7173" max="7173" width="1.54296875" style="145" customWidth="1"/>
    <col min="7174" max="7174" width="23.453125" style="145" customWidth="1"/>
    <col min="7175" max="7421" width="8.90625" style="145"/>
    <col min="7422" max="7422" width="35.54296875" style="145" customWidth="1"/>
    <col min="7423" max="7428" width="8.90625" style="145"/>
    <col min="7429" max="7429" width="1.54296875" style="145" customWidth="1"/>
    <col min="7430" max="7430" width="23.453125" style="145" customWidth="1"/>
    <col min="7431" max="7677" width="8.90625" style="145"/>
    <col min="7678" max="7678" width="35.54296875" style="145" customWidth="1"/>
    <col min="7679" max="7684" width="8.90625" style="145"/>
    <col min="7685" max="7685" width="1.54296875" style="145" customWidth="1"/>
    <col min="7686" max="7686" width="23.453125" style="145" customWidth="1"/>
    <col min="7687" max="7933" width="8.90625" style="145"/>
    <col min="7934" max="7934" width="35.54296875" style="145" customWidth="1"/>
    <col min="7935" max="7940" width="8.90625" style="145"/>
    <col min="7941" max="7941" width="1.54296875" style="145" customWidth="1"/>
    <col min="7942" max="7942" width="23.453125" style="145" customWidth="1"/>
    <col min="7943" max="8189" width="8.90625" style="145"/>
    <col min="8190" max="8190" width="35.54296875" style="145" customWidth="1"/>
    <col min="8191" max="8196" width="8.90625" style="145"/>
    <col min="8197" max="8197" width="1.54296875" style="145" customWidth="1"/>
    <col min="8198" max="8198" width="23.453125" style="145" customWidth="1"/>
    <col min="8199" max="8445" width="8.90625" style="145"/>
    <col min="8446" max="8446" width="35.54296875" style="145" customWidth="1"/>
    <col min="8447" max="8452" width="8.90625" style="145"/>
    <col min="8453" max="8453" width="1.54296875" style="145" customWidth="1"/>
    <col min="8454" max="8454" width="23.453125" style="145" customWidth="1"/>
    <col min="8455" max="8701" width="8.90625" style="145"/>
    <col min="8702" max="8702" width="35.54296875" style="145" customWidth="1"/>
    <col min="8703" max="8708" width="8.90625" style="145"/>
    <col min="8709" max="8709" width="1.54296875" style="145" customWidth="1"/>
    <col min="8710" max="8710" width="23.453125" style="145" customWidth="1"/>
    <col min="8711" max="8957" width="8.90625" style="145"/>
    <col min="8958" max="8958" width="35.54296875" style="145" customWidth="1"/>
    <col min="8959" max="8964" width="8.90625" style="145"/>
    <col min="8965" max="8965" width="1.54296875" style="145" customWidth="1"/>
    <col min="8966" max="8966" width="23.453125" style="145" customWidth="1"/>
    <col min="8967" max="9213" width="8.90625" style="145"/>
    <col min="9214" max="9214" width="35.54296875" style="145" customWidth="1"/>
    <col min="9215" max="9220" width="8.90625" style="145"/>
    <col min="9221" max="9221" width="1.54296875" style="145" customWidth="1"/>
    <col min="9222" max="9222" width="23.453125" style="145" customWidth="1"/>
    <col min="9223" max="9469" width="8.90625" style="145"/>
    <col min="9470" max="9470" width="35.54296875" style="145" customWidth="1"/>
    <col min="9471" max="9476" width="8.90625" style="145"/>
    <col min="9477" max="9477" width="1.54296875" style="145" customWidth="1"/>
    <col min="9478" max="9478" width="23.453125" style="145" customWidth="1"/>
    <col min="9479" max="9725" width="8.90625" style="145"/>
    <col min="9726" max="9726" width="35.54296875" style="145" customWidth="1"/>
    <col min="9727" max="9732" width="8.90625" style="145"/>
    <col min="9733" max="9733" width="1.54296875" style="145" customWidth="1"/>
    <col min="9734" max="9734" width="23.453125" style="145" customWidth="1"/>
    <col min="9735" max="9981" width="8.90625" style="145"/>
    <col min="9982" max="9982" width="35.54296875" style="145" customWidth="1"/>
    <col min="9983" max="9988" width="8.90625" style="145"/>
    <col min="9989" max="9989" width="1.54296875" style="145" customWidth="1"/>
    <col min="9990" max="9990" width="23.453125" style="145" customWidth="1"/>
    <col min="9991" max="10237" width="8.90625" style="145"/>
    <col min="10238" max="10238" width="35.54296875" style="145" customWidth="1"/>
    <col min="10239" max="10244" width="8.90625" style="145"/>
    <col min="10245" max="10245" width="1.54296875" style="145" customWidth="1"/>
    <col min="10246" max="10246" width="23.453125" style="145" customWidth="1"/>
    <col min="10247" max="10493" width="8.90625" style="145"/>
    <col min="10494" max="10494" width="35.54296875" style="145" customWidth="1"/>
    <col min="10495" max="10500" width="8.90625" style="145"/>
    <col min="10501" max="10501" width="1.54296875" style="145" customWidth="1"/>
    <col min="10502" max="10502" width="23.453125" style="145" customWidth="1"/>
    <col min="10503" max="10749" width="8.90625" style="145"/>
    <col min="10750" max="10750" width="35.54296875" style="145" customWidth="1"/>
    <col min="10751" max="10756" width="8.90625" style="145"/>
    <col min="10757" max="10757" width="1.54296875" style="145" customWidth="1"/>
    <col min="10758" max="10758" width="23.453125" style="145" customWidth="1"/>
    <col min="10759" max="11005" width="8.90625" style="145"/>
    <col min="11006" max="11006" width="35.54296875" style="145" customWidth="1"/>
    <col min="11007" max="11012" width="8.90625" style="145"/>
    <col min="11013" max="11013" width="1.54296875" style="145" customWidth="1"/>
    <col min="11014" max="11014" width="23.453125" style="145" customWidth="1"/>
    <col min="11015" max="11261" width="8.90625" style="145"/>
    <col min="11262" max="11262" width="35.54296875" style="145" customWidth="1"/>
    <col min="11263" max="11268" width="8.90625" style="145"/>
    <col min="11269" max="11269" width="1.54296875" style="145" customWidth="1"/>
    <col min="11270" max="11270" width="23.453125" style="145" customWidth="1"/>
    <col min="11271" max="11517" width="8.90625" style="145"/>
    <col min="11518" max="11518" width="35.54296875" style="145" customWidth="1"/>
    <col min="11519" max="11524" width="8.90625" style="145"/>
    <col min="11525" max="11525" width="1.54296875" style="145" customWidth="1"/>
    <col min="11526" max="11526" width="23.453125" style="145" customWidth="1"/>
    <col min="11527" max="11773" width="8.90625" style="145"/>
    <col min="11774" max="11774" width="35.54296875" style="145" customWidth="1"/>
    <col min="11775" max="11780" width="8.90625" style="145"/>
    <col min="11781" max="11781" width="1.54296875" style="145" customWidth="1"/>
    <col min="11782" max="11782" width="23.453125" style="145" customWidth="1"/>
    <col min="11783" max="12029" width="8.90625" style="145"/>
    <col min="12030" max="12030" width="35.54296875" style="145" customWidth="1"/>
    <col min="12031" max="12036" width="8.90625" style="145"/>
    <col min="12037" max="12037" width="1.54296875" style="145" customWidth="1"/>
    <col min="12038" max="12038" width="23.453125" style="145" customWidth="1"/>
    <col min="12039" max="12285" width="8.90625" style="145"/>
    <col min="12286" max="12286" width="35.54296875" style="145" customWidth="1"/>
    <col min="12287" max="12292" width="8.90625" style="145"/>
    <col min="12293" max="12293" width="1.54296875" style="145" customWidth="1"/>
    <col min="12294" max="12294" width="23.453125" style="145" customWidth="1"/>
    <col min="12295" max="12541" width="8.90625" style="145"/>
    <col min="12542" max="12542" width="35.54296875" style="145" customWidth="1"/>
    <col min="12543" max="12548" width="8.90625" style="145"/>
    <col min="12549" max="12549" width="1.54296875" style="145" customWidth="1"/>
    <col min="12550" max="12550" width="23.453125" style="145" customWidth="1"/>
    <col min="12551" max="12797" width="8.90625" style="145"/>
    <col min="12798" max="12798" width="35.54296875" style="145" customWidth="1"/>
    <col min="12799" max="12804" width="8.90625" style="145"/>
    <col min="12805" max="12805" width="1.54296875" style="145" customWidth="1"/>
    <col min="12806" max="12806" width="23.453125" style="145" customWidth="1"/>
    <col min="12807" max="13053" width="8.90625" style="145"/>
    <col min="13054" max="13054" width="35.54296875" style="145" customWidth="1"/>
    <col min="13055" max="13060" width="8.90625" style="145"/>
    <col min="13061" max="13061" width="1.54296875" style="145" customWidth="1"/>
    <col min="13062" max="13062" width="23.453125" style="145" customWidth="1"/>
    <col min="13063" max="13309" width="8.90625" style="145"/>
    <col min="13310" max="13310" width="35.54296875" style="145" customWidth="1"/>
    <col min="13311" max="13316" width="8.90625" style="145"/>
    <col min="13317" max="13317" width="1.54296875" style="145" customWidth="1"/>
    <col min="13318" max="13318" width="23.453125" style="145" customWidth="1"/>
    <col min="13319" max="13565" width="8.90625" style="145"/>
    <col min="13566" max="13566" width="35.54296875" style="145" customWidth="1"/>
    <col min="13567" max="13572" width="8.90625" style="145"/>
    <col min="13573" max="13573" width="1.54296875" style="145" customWidth="1"/>
    <col min="13574" max="13574" width="23.453125" style="145" customWidth="1"/>
    <col min="13575" max="13821" width="8.90625" style="145"/>
    <col min="13822" max="13822" width="35.54296875" style="145" customWidth="1"/>
    <col min="13823" max="13828" width="8.90625" style="145"/>
    <col min="13829" max="13829" width="1.54296875" style="145" customWidth="1"/>
    <col min="13830" max="13830" width="23.453125" style="145" customWidth="1"/>
    <col min="13831" max="14077" width="8.90625" style="145"/>
    <col min="14078" max="14078" width="35.54296875" style="145" customWidth="1"/>
    <col min="14079" max="14084" width="8.90625" style="145"/>
    <col min="14085" max="14085" width="1.54296875" style="145" customWidth="1"/>
    <col min="14086" max="14086" width="23.453125" style="145" customWidth="1"/>
    <col min="14087" max="14333" width="8.90625" style="145"/>
    <col min="14334" max="14334" width="35.54296875" style="145" customWidth="1"/>
    <col min="14335" max="14340" width="8.90625" style="145"/>
    <col min="14341" max="14341" width="1.54296875" style="145" customWidth="1"/>
    <col min="14342" max="14342" width="23.453125" style="145" customWidth="1"/>
    <col min="14343" max="14589" width="8.90625" style="145"/>
    <col min="14590" max="14590" width="35.54296875" style="145" customWidth="1"/>
    <col min="14591" max="14596" width="8.90625" style="145"/>
    <col min="14597" max="14597" width="1.54296875" style="145" customWidth="1"/>
    <col min="14598" max="14598" width="23.453125" style="145" customWidth="1"/>
    <col min="14599" max="14845" width="8.90625" style="145"/>
    <col min="14846" max="14846" width="35.54296875" style="145" customWidth="1"/>
    <col min="14847" max="14852" width="8.90625" style="145"/>
    <col min="14853" max="14853" width="1.54296875" style="145" customWidth="1"/>
    <col min="14854" max="14854" width="23.453125" style="145" customWidth="1"/>
    <col min="14855" max="15101" width="8.90625" style="145"/>
    <col min="15102" max="15102" width="35.54296875" style="145" customWidth="1"/>
    <col min="15103" max="15108" width="8.90625" style="145"/>
    <col min="15109" max="15109" width="1.54296875" style="145" customWidth="1"/>
    <col min="15110" max="15110" width="23.453125" style="145" customWidth="1"/>
    <col min="15111" max="15357" width="8.90625" style="145"/>
    <col min="15358" max="15358" width="35.54296875" style="145" customWidth="1"/>
    <col min="15359" max="15364" width="8.90625" style="145"/>
    <col min="15365" max="15365" width="1.54296875" style="145" customWidth="1"/>
    <col min="15366" max="15366" width="23.453125" style="145" customWidth="1"/>
    <col min="15367" max="15613" width="8.90625" style="145"/>
    <col min="15614" max="15614" width="35.54296875" style="145" customWidth="1"/>
    <col min="15615" max="15620" width="8.90625" style="145"/>
    <col min="15621" max="15621" width="1.54296875" style="145" customWidth="1"/>
    <col min="15622" max="15622" width="23.453125" style="145" customWidth="1"/>
    <col min="15623" max="15869" width="8.90625" style="145"/>
    <col min="15870" max="15870" width="35.54296875" style="145" customWidth="1"/>
    <col min="15871" max="15876" width="8.90625" style="145"/>
    <col min="15877" max="15877" width="1.54296875" style="145" customWidth="1"/>
    <col min="15878" max="15878" width="23.453125" style="145" customWidth="1"/>
    <col min="15879" max="16125" width="8.90625" style="145"/>
    <col min="16126" max="16126" width="35.54296875" style="145" customWidth="1"/>
    <col min="16127" max="16132" width="8.90625" style="145"/>
    <col min="16133" max="16133" width="1.54296875" style="145" customWidth="1"/>
    <col min="16134" max="16134" width="23.453125" style="145" customWidth="1"/>
    <col min="16135" max="16384" width="8.90625" style="145"/>
  </cols>
  <sheetData>
    <row r="1" spans="1:10" ht="14.5" x14ac:dyDescent="0.25">
      <c r="A1" s="163"/>
      <c r="B1" s="190" t="s">
        <v>318</v>
      </c>
      <c r="C1" s="190"/>
      <c r="D1" s="190"/>
      <c r="E1" s="190"/>
      <c r="F1" s="190"/>
      <c r="G1" s="190"/>
      <c r="H1" s="190"/>
      <c r="I1" s="190"/>
      <c r="J1" s="190"/>
    </row>
    <row r="3" spans="1:10" ht="13" x14ac:dyDescent="0.3">
      <c r="A3" s="147" t="s">
        <v>320</v>
      </c>
    </row>
    <row r="4" spans="1:10" x14ac:dyDescent="0.25">
      <c r="B4" s="145" t="s">
        <v>293</v>
      </c>
      <c r="C4" s="188" t="str">
        <f>+'NC-Page 1'!G2</f>
        <v>&lt;use drop down list to enter Company name&gt;</v>
      </c>
      <c r="D4" s="188"/>
      <c r="E4" s="188"/>
      <c r="F4" s="188"/>
      <c r="G4" s="188"/>
      <c r="H4" s="146"/>
      <c r="I4" s="146"/>
    </row>
    <row r="6" spans="1:10" ht="13" thickBot="1" x14ac:dyDescent="0.3"/>
    <row r="7" spans="1:10" ht="13.5" thickBot="1" x14ac:dyDescent="0.35">
      <c r="C7" s="147">
        <f>+D7-1</f>
        <v>2015</v>
      </c>
      <c r="D7" s="147">
        <f>+E7-1</f>
        <v>2016</v>
      </c>
      <c r="E7" s="147">
        <f>+F7-1</f>
        <v>2017</v>
      </c>
      <c r="F7" s="147">
        <f>+G7-1</f>
        <v>2018</v>
      </c>
      <c r="G7" s="148">
        <v>2019</v>
      </c>
      <c r="H7" s="147"/>
      <c r="I7" s="147"/>
      <c r="J7" s="149" t="s">
        <v>294</v>
      </c>
    </row>
    <row r="8" spans="1:10" x14ac:dyDescent="0.25">
      <c r="B8" s="145" t="s">
        <v>295</v>
      </c>
      <c r="C8" s="150"/>
      <c r="D8" s="150"/>
      <c r="E8" s="150"/>
      <c r="F8" s="150"/>
      <c r="G8" s="151"/>
      <c r="J8" s="152" t="s">
        <v>296</v>
      </c>
    </row>
    <row r="9" spans="1:10" x14ac:dyDescent="0.25">
      <c r="J9" s="146"/>
    </row>
    <row r="10" spans="1:10" x14ac:dyDescent="0.25">
      <c r="B10" s="145" t="s">
        <v>297</v>
      </c>
      <c r="J10" s="146"/>
    </row>
    <row r="11" spans="1:10" x14ac:dyDescent="0.25">
      <c r="B11" s="145" t="s">
        <v>298</v>
      </c>
      <c r="C11" s="150"/>
      <c r="D11" s="150"/>
      <c r="E11" s="150"/>
      <c r="F11" s="150"/>
      <c r="G11" s="150"/>
      <c r="J11" s="152" t="s">
        <v>299</v>
      </c>
    </row>
    <row r="12" spans="1:10" x14ac:dyDescent="0.25">
      <c r="B12" s="145" t="s">
        <v>300</v>
      </c>
      <c r="C12" s="150"/>
      <c r="D12" s="150"/>
      <c r="E12" s="150"/>
      <c r="F12" s="150"/>
      <c r="G12" s="150"/>
      <c r="J12" s="152" t="s">
        <v>301</v>
      </c>
    </row>
    <row r="13" spans="1:10" x14ac:dyDescent="0.25">
      <c r="J13" s="146"/>
    </row>
    <row r="14" spans="1:10" x14ac:dyDescent="0.25">
      <c r="B14" s="145" t="s">
        <v>302</v>
      </c>
      <c r="H14" s="145" t="s">
        <v>303</v>
      </c>
      <c r="J14" s="146"/>
    </row>
    <row r="15" spans="1:10" x14ac:dyDescent="0.25">
      <c r="B15" s="145" t="s">
        <v>304</v>
      </c>
      <c r="C15" s="150"/>
      <c r="D15" s="150"/>
      <c r="E15" s="150"/>
      <c r="F15" s="150"/>
      <c r="G15" s="150"/>
      <c r="H15" s="153">
        <f>SUM(C15:G15)</f>
        <v>0</v>
      </c>
      <c r="I15" s="154"/>
      <c r="J15" s="152" t="s">
        <v>305</v>
      </c>
    </row>
    <row r="16" spans="1:10" x14ac:dyDescent="0.25">
      <c r="B16" s="145" t="s">
        <v>306</v>
      </c>
      <c r="C16" s="150"/>
      <c r="D16" s="150"/>
      <c r="E16" s="150"/>
      <c r="F16" s="150"/>
      <c r="G16" s="150"/>
      <c r="H16" s="153">
        <f>SUM(C16:G16)</f>
        <v>0</v>
      </c>
      <c r="I16" s="154"/>
      <c r="J16" s="152" t="s">
        <v>307</v>
      </c>
    </row>
    <row r="17" spans="2:10" ht="14.5" x14ac:dyDescent="0.35">
      <c r="B17" s="145" t="s">
        <v>308</v>
      </c>
      <c r="C17" s="155" t="str">
        <f>IF(C16&lt;&gt;"",C15/C16,"")</f>
        <v/>
      </c>
      <c r="D17" s="155" t="str">
        <f>IF(D16&lt;&gt;"",D15/D16,"")</f>
        <v/>
      </c>
      <c r="E17" s="155" t="str">
        <f>IF(E16&lt;&gt;"",E15/E16,"")</f>
        <v/>
      </c>
      <c r="F17" s="155" t="str">
        <f>IF(F16&lt;&gt;"",F15/F16,"")</f>
        <v/>
      </c>
      <c r="G17" s="155" t="str">
        <f>IF(G16&lt;&gt;"",G15/G16,"")</f>
        <v/>
      </c>
      <c r="H17" s="155" t="str">
        <f>IF(H16&lt;&gt;0,H15/H16,"")</f>
        <v/>
      </c>
      <c r="I17" s="156"/>
      <c r="J17" s="146"/>
    </row>
    <row r="18" spans="2:10" x14ac:dyDescent="0.25">
      <c r="J18" s="146"/>
    </row>
    <row r="19" spans="2:10" x14ac:dyDescent="0.25">
      <c r="B19" s="145" t="s">
        <v>309</v>
      </c>
      <c r="H19" s="145" t="s">
        <v>303</v>
      </c>
      <c r="J19" s="146"/>
    </row>
    <row r="20" spans="2:10" x14ac:dyDescent="0.25">
      <c r="B20" s="145" t="s">
        <v>310</v>
      </c>
      <c r="C20" s="150"/>
      <c r="D20" s="150"/>
      <c r="E20" s="150"/>
      <c r="F20" s="150"/>
      <c r="G20" s="150"/>
      <c r="H20" s="153">
        <f>SUM(C20:G20)</f>
        <v>0</v>
      </c>
      <c r="I20" s="154"/>
      <c r="J20" s="152" t="s">
        <v>311</v>
      </c>
    </row>
    <row r="21" spans="2:10" x14ac:dyDescent="0.25">
      <c r="B21" s="145" t="s">
        <v>312</v>
      </c>
      <c r="C21" s="150"/>
      <c r="D21" s="150"/>
      <c r="E21" s="150"/>
      <c r="F21" s="150"/>
      <c r="G21" s="150"/>
      <c r="H21" s="153">
        <f>SUM(C21:G21)</f>
        <v>0</v>
      </c>
      <c r="I21" s="154"/>
      <c r="J21" s="152" t="s">
        <v>313</v>
      </c>
    </row>
    <row r="22" spans="2:10" ht="14.5" x14ac:dyDescent="0.35">
      <c r="B22" s="145" t="s">
        <v>314</v>
      </c>
      <c r="C22" s="155" t="str">
        <f>IF(C21&lt;&gt;"",C20/C21,"")</f>
        <v/>
      </c>
      <c r="D22" s="155" t="str">
        <f>IF(D21&lt;&gt;"",D20/D21,"")</f>
        <v/>
      </c>
      <c r="E22" s="155" t="str">
        <f>IF(E21&lt;&gt;"",E20/E21,"")</f>
        <v/>
      </c>
      <c r="F22" s="155" t="str">
        <f>IF(F21&lt;&gt;"",F20/F21,"")</f>
        <v/>
      </c>
      <c r="G22" s="155" t="str">
        <f>IF(G21&lt;&gt;"",G20/G21,"")</f>
        <v/>
      </c>
      <c r="H22" s="155" t="str">
        <f>IF(H21&lt;&gt;0,H20/H21,"")</f>
        <v/>
      </c>
      <c r="I22" s="156"/>
      <c r="J22" s="146"/>
    </row>
    <row r="23" spans="2:10" x14ac:dyDescent="0.25">
      <c r="J23" s="146"/>
    </row>
    <row r="24" spans="2:10" x14ac:dyDescent="0.25">
      <c r="B24" s="145" t="s">
        <v>41</v>
      </c>
      <c r="C24" s="150"/>
      <c r="D24" s="150"/>
      <c r="E24" s="150"/>
      <c r="F24" s="150"/>
      <c r="G24" s="150"/>
      <c r="J24" s="152" t="s">
        <v>315</v>
      </c>
    </row>
    <row r="26" spans="2:10" ht="30.65" customHeight="1" x14ac:dyDescent="0.25"/>
    <row r="27" spans="2:10" ht="13" x14ac:dyDescent="0.3">
      <c r="B27" s="189" t="s">
        <v>316</v>
      </c>
      <c r="C27" s="189"/>
      <c r="D27" s="189"/>
      <c r="E27" s="189"/>
      <c r="F27" s="189"/>
      <c r="G27" s="189"/>
      <c r="H27" s="189"/>
      <c r="I27" s="189"/>
      <c r="J27" s="189"/>
    </row>
    <row r="29" spans="2:10" ht="13" x14ac:dyDescent="0.3">
      <c r="B29" s="157" t="s">
        <v>317</v>
      </c>
      <c r="C29" s="158"/>
      <c r="D29" s="158"/>
      <c r="E29" s="158"/>
      <c r="F29" s="158"/>
      <c r="G29" s="158"/>
      <c r="H29" s="158"/>
    </row>
  </sheetData>
  <mergeCells count="3">
    <mergeCell ref="C4:G4"/>
    <mergeCell ref="B27:J27"/>
    <mergeCell ref="B1:J1"/>
  </mergeCells>
  <pageMargins left="0.75" right="0.75" top="1" bottom="1" header="0.5" footer="0.5"/>
  <pageSetup orientation="landscape" r:id="rId1"/>
  <headerFooter alignWithMargins="0">
    <oddHeader>&amp;L&amp;"Arial,Bold"&amp;14&amp;UAppendix D - Summary Financial Information</oddHeader>
    <oddFooter>&amp;LNova Scotia Utility and Review Board&amp;RDocument: #275940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5"/>
  <sheetViews>
    <sheetView topLeftCell="A25" zoomScaleNormal="100" workbookViewId="0">
      <selection activeCell="C36" sqref="C36"/>
    </sheetView>
  </sheetViews>
  <sheetFormatPr defaultColWidth="8.90625" defaultRowHeight="14" x14ac:dyDescent="0.3"/>
  <cols>
    <col min="1" max="1" width="7"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3.453125" style="1" customWidth="1"/>
    <col min="9" max="9" width="15.0898437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1" spans="1:13" x14ac:dyDescent="0.3">
      <c r="B1" s="2"/>
    </row>
    <row r="2" spans="1:13" ht="15.5" x14ac:dyDescent="0.3">
      <c r="A2" s="102" t="s">
        <v>251</v>
      </c>
      <c r="B2" s="102"/>
      <c r="C2" s="190" t="s">
        <v>252</v>
      </c>
      <c r="D2" s="190"/>
      <c r="E2" s="190"/>
      <c r="F2" s="190"/>
      <c r="G2" s="190"/>
      <c r="H2" s="190"/>
      <c r="I2" s="190"/>
      <c r="J2" s="190"/>
      <c r="K2" s="190"/>
      <c r="L2" s="190"/>
      <c r="M2" s="190"/>
    </row>
    <row r="3" spans="1:13" x14ac:dyDescent="0.3">
      <c r="B3" s="4"/>
    </row>
    <row r="4" spans="1:13" x14ac:dyDescent="0.3">
      <c r="A4" s="38"/>
    </row>
    <row r="5" spans="1:13" ht="78.5" customHeight="1" x14ac:dyDescent="0.3">
      <c r="A5" s="38" t="s">
        <v>230</v>
      </c>
      <c r="C5" s="184" t="s">
        <v>275</v>
      </c>
      <c r="D5" s="184"/>
      <c r="E5" s="184"/>
      <c r="F5" s="184"/>
      <c r="G5" s="184"/>
      <c r="H5" s="184"/>
      <c r="I5" s="184"/>
      <c r="J5" s="184"/>
      <c r="K5" s="184"/>
      <c r="L5" s="184"/>
      <c r="M5" s="184"/>
    </row>
    <row r="7" spans="1:13" ht="35.4" customHeight="1" x14ac:dyDescent="0.3">
      <c r="C7" s="192" t="s">
        <v>7</v>
      </c>
      <c r="D7" s="192"/>
      <c r="E7" s="192"/>
      <c r="F7" s="192"/>
      <c r="G7" s="192"/>
      <c r="H7" s="192"/>
      <c r="I7" s="192"/>
      <c r="J7" s="192"/>
      <c r="K7" s="192"/>
      <c r="L7" s="192"/>
      <c r="M7" s="192"/>
    </row>
    <row r="9" spans="1:13" x14ac:dyDescent="0.3">
      <c r="C9" s="51"/>
      <c r="D9" s="193" t="s">
        <v>9</v>
      </c>
      <c r="E9" s="186"/>
      <c r="F9" s="186"/>
      <c r="G9" s="186"/>
      <c r="H9" s="51"/>
      <c r="I9" s="193" t="s">
        <v>10</v>
      </c>
      <c r="J9" s="186"/>
      <c r="K9" s="186"/>
      <c r="L9" s="34"/>
      <c r="M9" s="34"/>
    </row>
    <row r="10" spans="1:13" x14ac:dyDescent="0.3">
      <c r="C10" s="34"/>
      <c r="D10" s="34"/>
      <c r="E10" s="34"/>
      <c r="F10" s="34"/>
      <c r="G10" s="34"/>
      <c r="H10" s="34"/>
      <c r="I10" s="34"/>
      <c r="J10" s="34"/>
      <c r="K10" s="34"/>
      <c r="L10" s="34"/>
      <c r="M10" s="34"/>
    </row>
    <row r="11" spans="1:13" x14ac:dyDescent="0.3">
      <c r="C11" s="34" t="s">
        <v>11</v>
      </c>
      <c r="D11" s="34"/>
      <c r="E11" s="34"/>
      <c r="F11" s="194"/>
      <c r="G11" s="194"/>
      <c r="H11" s="194"/>
      <c r="I11" s="34"/>
      <c r="J11" s="34" t="s">
        <v>12</v>
      </c>
      <c r="K11" s="34"/>
      <c r="L11" s="194"/>
      <c r="M11" s="194"/>
    </row>
    <row r="12" spans="1:13" x14ac:dyDescent="0.3">
      <c r="C12" s="3"/>
      <c r="D12" s="3"/>
      <c r="I12" s="15"/>
      <c r="J12" s="195"/>
      <c r="K12" s="12"/>
      <c r="L12" s="195"/>
      <c r="M12" s="17"/>
    </row>
    <row r="13" spans="1:13" ht="55.25" customHeight="1" x14ac:dyDescent="0.3">
      <c r="C13" s="196" t="s">
        <v>13</v>
      </c>
      <c r="D13" s="196"/>
      <c r="E13" s="196"/>
      <c r="I13" s="12" t="s">
        <v>258</v>
      </c>
      <c r="J13" s="195"/>
      <c r="K13" s="12" t="s">
        <v>14</v>
      </c>
      <c r="L13" s="195"/>
      <c r="M13" s="23" t="s">
        <v>30</v>
      </c>
    </row>
    <row r="14" spans="1:13" x14ac:dyDescent="0.3">
      <c r="C14" s="3"/>
      <c r="D14" s="3"/>
      <c r="I14" s="12"/>
      <c r="J14" s="3"/>
      <c r="K14" s="12"/>
      <c r="L14" s="3"/>
      <c r="M14" s="17"/>
    </row>
    <row r="15" spans="1:13" ht="14.4" customHeight="1" thickBot="1" x14ac:dyDescent="0.35">
      <c r="C15" s="184" t="s">
        <v>15</v>
      </c>
      <c r="D15" s="184"/>
      <c r="E15" s="184"/>
      <c r="F15" s="7"/>
      <c r="G15" s="7"/>
      <c r="I15" s="52"/>
      <c r="J15" s="19"/>
      <c r="K15" s="52"/>
      <c r="L15" s="26"/>
      <c r="M15" s="52"/>
    </row>
    <row r="16" spans="1:13" ht="14.4" customHeight="1" thickBot="1" x14ac:dyDescent="0.35">
      <c r="C16" s="184" t="s">
        <v>17</v>
      </c>
      <c r="D16" s="184"/>
      <c r="E16" s="184"/>
      <c r="F16" s="7"/>
      <c r="G16" s="7"/>
      <c r="I16" s="52"/>
      <c r="J16" s="19"/>
      <c r="K16" s="52"/>
      <c r="L16" s="26"/>
      <c r="M16" s="52"/>
    </row>
    <row r="17" spans="3:13" ht="14.4" customHeight="1" thickBot="1" x14ac:dyDescent="0.35">
      <c r="C17" s="184" t="s">
        <v>18</v>
      </c>
      <c r="D17" s="184"/>
      <c r="E17" s="184"/>
      <c r="F17" s="7"/>
      <c r="G17" s="7"/>
      <c r="I17" s="52"/>
      <c r="J17" s="19"/>
      <c r="K17" s="52"/>
      <c r="L17" s="26"/>
      <c r="M17" s="52"/>
    </row>
    <row r="18" spans="3:13" ht="14.4" customHeight="1" thickBot="1" x14ac:dyDescent="0.35">
      <c r="C18" s="184" t="s">
        <v>19</v>
      </c>
      <c r="D18" s="184"/>
      <c r="E18" s="184"/>
      <c r="F18" s="7"/>
      <c r="G18" s="7"/>
      <c r="I18" s="30" t="str">
        <f>IF(M18&lt;&gt;0,SUMPRODUCT(I15:I17,$M$15:$M$17)/$M18,"")</f>
        <v/>
      </c>
      <c r="J18" s="19"/>
      <c r="K18" s="30" t="str">
        <f>IF(M18&lt;&gt;0,SUMPRODUCT(K15:K17,$M$15:$M$17)/$M18,"")</f>
        <v/>
      </c>
      <c r="L18" s="26"/>
      <c r="M18" s="29">
        <f>SUM(M15:M17)</f>
        <v>0</v>
      </c>
    </row>
    <row r="19" spans="3:13" ht="14.4" customHeight="1" thickBot="1" x14ac:dyDescent="0.35">
      <c r="C19" s="184" t="s">
        <v>20</v>
      </c>
      <c r="D19" s="184"/>
      <c r="E19" s="184"/>
      <c r="F19" s="7"/>
      <c r="G19" s="7"/>
      <c r="I19" s="52"/>
      <c r="J19" s="19"/>
      <c r="K19" s="52"/>
      <c r="L19" s="26"/>
      <c r="M19" s="52"/>
    </row>
    <row r="20" spans="3:13" ht="14.4" customHeight="1" thickBot="1" x14ac:dyDescent="0.35">
      <c r="C20" s="184" t="s">
        <v>21</v>
      </c>
      <c r="D20" s="184"/>
      <c r="E20" s="184"/>
      <c r="F20" s="7"/>
      <c r="G20" s="7"/>
      <c r="I20" s="52"/>
      <c r="J20" s="19"/>
      <c r="K20" s="52"/>
      <c r="L20" s="26"/>
      <c r="M20" s="52"/>
    </row>
    <row r="21" spans="3:13" ht="14.4" customHeight="1" thickBot="1" x14ac:dyDescent="0.35">
      <c r="C21" s="184" t="s">
        <v>69</v>
      </c>
      <c r="D21" s="184"/>
      <c r="E21" s="184"/>
      <c r="F21" s="7"/>
      <c r="G21" s="7"/>
      <c r="I21" s="52"/>
      <c r="J21" s="19"/>
      <c r="K21" s="52"/>
      <c r="L21" s="26"/>
      <c r="M21" s="52"/>
    </row>
    <row r="22" spans="3:13" ht="14.5" thickBot="1" x14ac:dyDescent="0.35">
      <c r="C22" s="10"/>
      <c r="D22" s="35"/>
      <c r="E22" s="35"/>
      <c r="F22" s="35"/>
      <c r="G22" s="35"/>
      <c r="I22" s="24"/>
      <c r="J22" s="19"/>
      <c r="K22" s="24"/>
      <c r="L22" s="26"/>
      <c r="M22" s="24"/>
    </row>
    <row r="23" spans="3:13" ht="14.4" customHeight="1" thickBot="1" x14ac:dyDescent="0.35">
      <c r="C23" s="187" t="s">
        <v>23</v>
      </c>
      <c r="D23" s="187"/>
      <c r="E23" s="187"/>
      <c r="F23" s="3"/>
      <c r="G23" s="3"/>
      <c r="I23" s="30" t="str">
        <f>IF(M23&lt;&gt;0,SUMPRODUCT(I18:I21,$M$18:$M$21)/M23,"")</f>
        <v/>
      </c>
      <c r="J23" s="19"/>
      <c r="K23" s="30" t="str">
        <f>IF(M23&lt;&gt;0,SUMPRODUCT(K18:K21,$M$18:$M$21)/M23,"")</f>
        <v/>
      </c>
      <c r="L23" s="26"/>
      <c r="M23" s="29">
        <f>SUM(M20:M22)</f>
        <v>0</v>
      </c>
    </row>
    <row r="24" spans="3:13" x14ac:dyDescent="0.3">
      <c r="C24" s="14"/>
      <c r="D24" s="69"/>
      <c r="E24" s="35"/>
      <c r="F24" s="35"/>
      <c r="G24" s="35"/>
      <c r="I24" s="25"/>
      <c r="J24" s="19"/>
      <c r="K24" s="26"/>
      <c r="L24" s="26"/>
      <c r="M24" s="26"/>
    </row>
    <row r="25" spans="3:13" ht="14.4" customHeight="1" thickBot="1" x14ac:dyDescent="0.35">
      <c r="C25" s="184" t="s">
        <v>24</v>
      </c>
      <c r="D25" s="184"/>
      <c r="E25" s="184"/>
      <c r="F25" s="7"/>
      <c r="G25" s="7"/>
      <c r="I25" s="52"/>
      <c r="J25" s="19"/>
      <c r="K25" s="52"/>
      <c r="L25" s="26"/>
      <c r="M25" s="52"/>
    </row>
    <row r="26" spans="3:13" ht="14.4" customHeight="1" thickBot="1" x14ac:dyDescent="0.35">
      <c r="C26" s="184" t="s">
        <v>25</v>
      </c>
      <c r="D26" s="184"/>
      <c r="E26" s="184"/>
      <c r="F26" s="7"/>
      <c r="G26" s="7"/>
      <c r="I26" s="52"/>
      <c r="J26" s="19"/>
      <c r="K26" s="52"/>
      <c r="L26" s="26"/>
      <c r="M26" s="52"/>
    </row>
    <row r="27" spans="3:13" ht="14.4" customHeight="1" thickBot="1" x14ac:dyDescent="0.35">
      <c r="C27" s="184" t="s">
        <v>26</v>
      </c>
      <c r="D27" s="184"/>
      <c r="E27" s="184"/>
      <c r="F27" s="7"/>
      <c r="G27" s="7"/>
      <c r="I27" s="52"/>
      <c r="J27" s="19"/>
      <c r="K27" s="52"/>
      <c r="L27" s="26"/>
      <c r="M27" s="52"/>
    </row>
    <row r="28" spans="3:13" ht="14.4" customHeight="1" thickBot="1" x14ac:dyDescent="0.35">
      <c r="C28" s="184" t="s">
        <v>27</v>
      </c>
      <c r="D28" s="184"/>
      <c r="E28" s="184"/>
      <c r="F28" s="7"/>
      <c r="G28" s="7"/>
      <c r="I28" s="52"/>
      <c r="J28" s="19"/>
      <c r="K28" s="52"/>
      <c r="L28" s="26"/>
      <c r="M28" s="52"/>
    </row>
    <row r="29" spans="3:13" ht="14.4" customHeight="1" thickBot="1" x14ac:dyDescent="0.35">
      <c r="C29" s="187" t="s">
        <v>28</v>
      </c>
      <c r="D29" s="187"/>
      <c r="E29" s="187"/>
      <c r="F29" s="3"/>
      <c r="G29" s="3"/>
      <c r="I29" s="30" t="str">
        <f>IF(M29&lt;&gt;0,SUMPRODUCT(I25:I28,$M$25:$M$28)/M29,"")</f>
        <v/>
      </c>
      <c r="J29" s="19"/>
      <c r="K29" s="30" t="str">
        <f>IF(M29&lt;&gt;0,SUMPRODUCT(K25:K28,$M$25:$M$28)/M29,"")</f>
        <v/>
      </c>
      <c r="L29" s="26"/>
      <c r="M29" s="29">
        <f>SUM(M25:M28)</f>
        <v>0</v>
      </c>
    </row>
    <row r="30" spans="3:13" ht="14.5" thickBot="1" x14ac:dyDescent="0.35">
      <c r="C30" s="14"/>
      <c r="D30" s="35"/>
      <c r="E30" s="35"/>
      <c r="F30" s="31"/>
      <c r="G30" s="31"/>
      <c r="H30" s="19"/>
      <c r="I30" s="24"/>
      <c r="K30" s="24"/>
      <c r="L30" s="36"/>
      <c r="M30" s="24"/>
    </row>
    <row r="31" spans="3:13" ht="14.4" customHeight="1" thickBot="1" x14ac:dyDescent="0.35">
      <c r="C31" s="187" t="s">
        <v>29</v>
      </c>
      <c r="D31" s="187"/>
      <c r="E31" s="187"/>
      <c r="F31" s="3"/>
      <c r="G31" s="3"/>
      <c r="I31" s="53" t="str">
        <f>IF(M31&lt;&gt;0,(I23*$M23+I29*$M29)/$M31,"")</f>
        <v/>
      </c>
      <c r="J31" s="20"/>
      <c r="K31" s="53" t="str">
        <f>IF(M31&lt;&gt;0,(K23*$M23+K29*$M29)/$M31,"")</f>
        <v/>
      </c>
      <c r="L31" s="28"/>
      <c r="M31" s="27">
        <f>+M23+M29</f>
        <v>0</v>
      </c>
    </row>
    <row r="33" spans="3:13" ht="29.4" customHeight="1" x14ac:dyDescent="0.3">
      <c r="C33" s="197" t="s">
        <v>259</v>
      </c>
      <c r="D33" s="197"/>
      <c r="E33" s="197"/>
      <c r="F33" s="197"/>
      <c r="G33" s="197"/>
      <c r="H33" s="197"/>
      <c r="I33" s="197"/>
      <c r="J33" s="197"/>
      <c r="K33" s="197"/>
      <c r="L33" s="197"/>
      <c r="M33" s="197"/>
    </row>
    <row r="35" spans="3:13" ht="30.75" customHeight="1" x14ac:dyDescent="0.35">
      <c r="C35" s="191" t="s">
        <v>324</v>
      </c>
      <c r="D35" s="191"/>
      <c r="E35" s="191"/>
      <c r="F35" s="191"/>
      <c r="G35" s="191"/>
      <c r="H35" s="191"/>
      <c r="I35" s="191"/>
      <c r="J35" s="191"/>
      <c r="K35" s="191"/>
      <c r="L35" s="191"/>
      <c r="M35" s="191"/>
    </row>
  </sheetData>
  <mergeCells count="26">
    <mergeCell ref="C26:E26"/>
    <mergeCell ref="C27:E27"/>
    <mergeCell ref="C28:E28"/>
    <mergeCell ref="C29:E29"/>
    <mergeCell ref="C31:E31"/>
    <mergeCell ref="C19:E19"/>
    <mergeCell ref="C20:E20"/>
    <mergeCell ref="C21:E21"/>
    <mergeCell ref="C23:E23"/>
    <mergeCell ref="C25:E25"/>
    <mergeCell ref="C2:M2"/>
    <mergeCell ref="C35:M35"/>
    <mergeCell ref="C17:E17"/>
    <mergeCell ref="C5:M5"/>
    <mergeCell ref="C7:M7"/>
    <mergeCell ref="D9:G9"/>
    <mergeCell ref="I9:K9"/>
    <mergeCell ref="F11:H11"/>
    <mergeCell ref="L11:M11"/>
    <mergeCell ref="J12:J13"/>
    <mergeCell ref="L12:L13"/>
    <mergeCell ref="C13:E13"/>
    <mergeCell ref="C15:E15"/>
    <mergeCell ref="C16:E16"/>
    <mergeCell ref="C33:M33"/>
    <mergeCell ref="C18:E18"/>
  </mergeCells>
  <pageMargins left="0.7" right="0.7" top="0.75" bottom="0.75" header="0.3" footer="0.3"/>
  <pageSetup scale="88" fitToHeight="0" orientation="portrait" r:id="rId1"/>
  <headerFooter>
    <oddHeader>&amp;L&amp;"-,Bold"&amp;16&amp;U&amp;KC00000CONFIDENTIAL</oddHeader>
    <oddFooter>&amp;L  
Section 155B-Overall Decrease (2020)&amp;CSummary of Information&amp;R&amp;A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8D4F-D4A2-4635-AFCF-2A497A7B2553}">
  <sheetPr>
    <pageSetUpPr fitToPage="1"/>
  </sheetPr>
  <dimension ref="A1:M35"/>
  <sheetViews>
    <sheetView zoomScaleNormal="100" workbookViewId="0">
      <selection activeCell="C33" sqref="C33"/>
    </sheetView>
  </sheetViews>
  <sheetFormatPr defaultColWidth="8.90625" defaultRowHeight="14" x14ac:dyDescent="0.3"/>
  <cols>
    <col min="1" max="1" width="7"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3.453125" style="1" customWidth="1"/>
    <col min="9" max="9" width="15.0898437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1" spans="1:13" x14ac:dyDescent="0.3">
      <c r="B1" s="2"/>
    </row>
    <row r="2" spans="1:13" ht="15.5" x14ac:dyDescent="0.3">
      <c r="A2" s="102" t="s">
        <v>253</v>
      </c>
      <c r="B2" s="102"/>
      <c r="C2" s="190" t="s">
        <v>254</v>
      </c>
      <c r="D2" s="190"/>
      <c r="E2" s="190"/>
      <c r="F2" s="190"/>
      <c r="G2" s="190"/>
      <c r="H2" s="190"/>
      <c r="I2" s="190"/>
      <c r="J2" s="190"/>
      <c r="K2" s="190"/>
      <c r="L2" s="190"/>
      <c r="M2" s="190"/>
    </row>
    <row r="3" spans="1:13" x14ac:dyDescent="0.3">
      <c r="C3" s="32"/>
    </row>
    <row r="4" spans="1:13" ht="30" customHeight="1" x14ac:dyDescent="0.3">
      <c r="A4" s="66" t="s">
        <v>230</v>
      </c>
      <c r="C4" s="198" t="s">
        <v>31</v>
      </c>
      <c r="D4" s="198"/>
      <c r="E4" s="198"/>
      <c r="F4" s="198"/>
      <c r="G4" s="198"/>
      <c r="H4" s="198"/>
      <c r="I4" s="198"/>
      <c r="J4" s="198"/>
      <c r="K4" s="198"/>
      <c r="L4" s="198"/>
      <c r="M4" s="198"/>
    </row>
    <row r="5" spans="1:13" ht="14.5" thickBot="1" x14ac:dyDescent="0.35"/>
    <row r="6" spans="1:13" ht="33.65" customHeight="1" thickBot="1" x14ac:dyDescent="0.35">
      <c r="C6" s="198" t="s">
        <v>37</v>
      </c>
      <c r="D6" s="198"/>
      <c r="E6" s="198"/>
      <c r="G6" s="54"/>
      <c r="H6" s="37"/>
      <c r="I6" s="55"/>
      <c r="J6" s="37"/>
      <c r="K6" s="56"/>
      <c r="L6" s="33"/>
      <c r="M6" s="56"/>
    </row>
    <row r="7" spans="1:13" x14ac:dyDescent="0.3">
      <c r="G7" s="84"/>
      <c r="H7" s="83"/>
      <c r="I7" s="84"/>
      <c r="J7" s="83"/>
      <c r="K7" s="17"/>
      <c r="L7" s="17"/>
      <c r="M7" s="17"/>
    </row>
    <row r="8" spans="1:13" ht="16" x14ac:dyDescent="0.3">
      <c r="G8" s="84"/>
      <c r="H8" s="83"/>
      <c r="I8" s="84" t="s">
        <v>34</v>
      </c>
      <c r="J8" s="83"/>
      <c r="K8" s="84" t="s">
        <v>35</v>
      </c>
      <c r="L8" s="83"/>
      <c r="M8" s="84" t="s">
        <v>36</v>
      </c>
    </row>
    <row r="9" spans="1:13" x14ac:dyDescent="0.3">
      <c r="G9" s="84" t="s">
        <v>32</v>
      </c>
      <c r="H9" s="83"/>
      <c r="I9" s="84" t="s">
        <v>32</v>
      </c>
      <c r="J9" s="83"/>
      <c r="K9" s="84" t="s">
        <v>32</v>
      </c>
      <c r="L9" s="83"/>
      <c r="M9" s="84" t="s">
        <v>32</v>
      </c>
    </row>
    <row r="10" spans="1:13" ht="14.5" thickBot="1" x14ac:dyDescent="0.35">
      <c r="C10" s="186" t="s">
        <v>13</v>
      </c>
      <c r="D10" s="186"/>
      <c r="E10" s="186"/>
      <c r="G10" s="13" t="s">
        <v>33</v>
      </c>
      <c r="H10" s="83"/>
      <c r="I10" s="13" t="s">
        <v>33</v>
      </c>
      <c r="J10" s="83"/>
      <c r="K10" s="13" t="s">
        <v>33</v>
      </c>
      <c r="L10" s="83"/>
      <c r="M10" s="13" t="s">
        <v>33</v>
      </c>
    </row>
    <row r="11" spans="1:13" x14ac:dyDescent="0.3">
      <c r="G11" s="84"/>
      <c r="H11" s="84"/>
      <c r="I11" s="84"/>
      <c r="J11" s="84"/>
      <c r="K11" s="84"/>
      <c r="L11" s="84"/>
      <c r="M11" s="84"/>
    </row>
    <row r="12" spans="1:13" ht="14.4" customHeight="1" thickBot="1" x14ac:dyDescent="0.35">
      <c r="C12" s="184" t="s">
        <v>15</v>
      </c>
      <c r="D12" s="184"/>
      <c r="E12" s="184"/>
      <c r="G12" s="52"/>
      <c r="H12" s="19"/>
      <c r="I12" s="52"/>
      <c r="J12" s="19"/>
      <c r="K12" s="52"/>
      <c r="L12" s="19"/>
      <c r="M12" s="52"/>
    </row>
    <row r="13" spans="1:13" ht="14.4" customHeight="1" thickBot="1" x14ac:dyDescent="0.35">
      <c r="C13" s="184" t="s">
        <v>17</v>
      </c>
      <c r="D13" s="184"/>
      <c r="E13" s="184"/>
      <c r="G13" s="52"/>
      <c r="H13" s="19"/>
      <c r="I13" s="52"/>
      <c r="J13" s="19"/>
      <c r="K13" s="52"/>
      <c r="L13" s="19"/>
      <c r="M13" s="52"/>
    </row>
    <row r="14" spans="1:13" ht="14.4" customHeight="1" thickBot="1" x14ac:dyDescent="0.35">
      <c r="C14" s="184" t="s">
        <v>18</v>
      </c>
      <c r="D14" s="184"/>
      <c r="E14" s="184"/>
      <c r="G14" s="52"/>
      <c r="H14" s="19"/>
      <c r="I14" s="52"/>
      <c r="J14" s="19"/>
      <c r="K14" s="52"/>
      <c r="L14" s="19"/>
      <c r="M14" s="52"/>
    </row>
    <row r="15" spans="1:13" ht="14.4" customHeight="1" thickBot="1" x14ac:dyDescent="0.35">
      <c r="C15" s="184" t="s">
        <v>19</v>
      </c>
      <c r="D15" s="184"/>
      <c r="E15" s="184"/>
      <c r="G15" s="52"/>
      <c r="H15" s="19"/>
      <c r="I15" s="52"/>
      <c r="J15" s="19"/>
      <c r="K15" s="52"/>
      <c r="L15" s="19"/>
      <c r="M15" s="52"/>
    </row>
    <row r="16" spans="1:13" ht="14.4" customHeight="1" thickBot="1" x14ac:dyDescent="0.35">
      <c r="C16" s="184" t="s">
        <v>20</v>
      </c>
      <c r="D16" s="184"/>
      <c r="E16" s="184"/>
      <c r="G16" s="52"/>
      <c r="H16" s="19"/>
      <c r="I16" s="52"/>
      <c r="J16" s="19"/>
      <c r="K16" s="52"/>
      <c r="L16" s="19"/>
      <c r="M16" s="52"/>
    </row>
    <row r="17" spans="1:13" ht="14.4" customHeight="1" thickBot="1" x14ac:dyDescent="0.35">
      <c r="C17" s="184" t="s">
        <v>21</v>
      </c>
      <c r="D17" s="184"/>
      <c r="E17" s="184"/>
      <c r="G17" s="52"/>
      <c r="H17" s="19"/>
      <c r="I17" s="52"/>
      <c r="J17" s="19"/>
      <c r="K17" s="52"/>
      <c r="L17" s="19"/>
      <c r="M17" s="52"/>
    </row>
    <row r="18" spans="1:13" ht="14.4" customHeight="1" thickBot="1" x14ac:dyDescent="0.35">
      <c r="C18" s="184" t="s">
        <v>22</v>
      </c>
      <c r="D18" s="184"/>
      <c r="E18" s="184"/>
      <c r="G18" s="52"/>
      <c r="H18" s="19"/>
      <c r="I18" s="52"/>
      <c r="J18" s="19"/>
      <c r="K18" s="52"/>
      <c r="L18" s="19"/>
      <c r="M18" s="52"/>
    </row>
    <row r="19" spans="1:13" ht="14.5" thickBot="1" x14ac:dyDescent="0.35">
      <c r="C19" s="77"/>
      <c r="D19" s="79"/>
      <c r="E19" s="79"/>
      <c r="G19" s="18"/>
      <c r="H19" s="19"/>
      <c r="I19" s="18"/>
      <c r="J19" s="19"/>
      <c r="K19" s="18"/>
      <c r="L19" s="19"/>
      <c r="M19" s="18"/>
    </row>
    <row r="20" spans="1:13" ht="14.4" customHeight="1" thickBot="1" x14ac:dyDescent="0.35">
      <c r="C20" s="187" t="s">
        <v>23</v>
      </c>
      <c r="D20" s="187"/>
      <c r="E20" s="187"/>
      <c r="G20" s="75"/>
      <c r="H20" s="20"/>
      <c r="I20" s="76"/>
      <c r="J20" s="20"/>
      <c r="K20" s="76"/>
      <c r="L20" s="20"/>
      <c r="M20" s="76"/>
    </row>
    <row r="21" spans="1:13" x14ac:dyDescent="0.3">
      <c r="C21" s="78"/>
      <c r="D21" s="79"/>
      <c r="E21" s="79"/>
      <c r="G21" s="21"/>
      <c r="H21" s="19"/>
      <c r="I21" s="19"/>
      <c r="J21" s="19"/>
      <c r="K21" s="19"/>
      <c r="L21" s="19"/>
      <c r="M21" s="19"/>
    </row>
    <row r="22" spans="1:13" ht="14.4" customHeight="1" thickBot="1" x14ac:dyDescent="0.35">
      <c r="C22" s="184" t="s">
        <v>24</v>
      </c>
      <c r="D22" s="184"/>
      <c r="E22" s="184"/>
      <c r="G22" s="52"/>
      <c r="H22" s="19"/>
      <c r="I22" s="52"/>
      <c r="J22" s="19"/>
      <c r="K22" s="52"/>
      <c r="L22" s="19"/>
      <c r="M22" s="52"/>
    </row>
    <row r="23" spans="1:13" ht="14.4" customHeight="1" thickBot="1" x14ac:dyDescent="0.35">
      <c r="C23" s="184" t="s">
        <v>25</v>
      </c>
      <c r="D23" s="184"/>
      <c r="E23" s="184"/>
      <c r="G23" s="52"/>
      <c r="H23" s="19"/>
      <c r="I23" s="52"/>
      <c r="J23" s="19"/>
      <c r="K23" s="52"/>
      <c r="L23" s="19"/>
      <c r="M23" s="52"/>
    </row>
    <row r="24" spans="1:13" ht="14.4" customHeight="1" thickBot="1" x14ac:dyDescent="0.35">
      <c r="C24" s="184" t="s">
        <v>26</v>
      </c>
      <c r="D24" s="184"/>
      <c r="E24" s="184"/>
      <c r="G24" s="52"/>
      <c r="H24" s="19"/>
      <c r="I24" s="52"/>
      <c r="J24" s="19"/>
      <c r="K24" s="52"/>
      <c r="L24" s="19"/>
      <c r="M24" s="52"/>
    </row>
    <row r="25" spans="1:13" ht="14.4" customHeight="1" thickBot="1" x14ac:dyDescent="0.35">
      <c r="C25" s="184" t="s">
        <v>27</v>
      </c>
      <c r="D25" s="184"/>
      <c r="E25" s="184"/>
      <c r="G25" s="52"/>
      <c r="H25" s="19"/>
      <c r="I25" s="52"/>
      <c r="J25" s="19"/>
      <c r="K25" s="52"/>
      <c r="L25" s="19"/>
      <c r="M25" s="52"/>
    </row>
    <row r="26" spans="1:13" ht="14.4" customHeight="1" thickBot="1" x14ac:dyDescent="0.35">
      <c r="C26" s="187" t="s">
        <v>28</v>
      </c>
      <c r="D26" s="187"/>
      <c r="E26" s="187"/>
      <c r="G26" s="75"/>
      <c r="H26" s="20"/>
      <c r="I26" s="76"/>
      <c r="J26" s="20"/>
      <c r="K26" s="76"/>
      <c r="L26" s="20"/>
      <c r="M26" s="76"/>
    </row>
    <row r="27" spans="1:13" ht="14.5" thickBot="1" x14ac:dyDescent="0.35">
      <c r="C27" s="78"/>
      <c r="D27" s="79"/>
      <c r="E27" s="79"/>
      <c r="G27" s="22"/>
      <c r="H27" s="19"/>
      <c r="I27" s="18"/>
      <c r="J27" s="19"/>
      <c r="K27" s="18"/>
      <c r="L27" s="19"/>
      <c r="M27" s="18"/>
    </row>
    <row r="28" spans="1:13" ht="14.4" customHeight="1" thickBot="1" x14ac:dyDescent="0.35">
      <c r="C28" s="187" t="s">
        <v>29</v>
      </c>
      <c r="D28" s="187"/>
      <c r="E28" s="187"/>
      <c r="G28" s="75"/>
      <c r="H28" s="20"/>
      <c r="I28" s="76"/>
      <c r="J28" s="20"/>
      <c r="K28" s="76"/>
      <c r="L28" s="20"/>
      <c r="M28" s="76"/>
    </row>
    <row r="29" spans="1:13" ht="14.4" customHeight="1" x14ac:dyDescent="0.3">
      <c r="C29" s="78"/>
      <c r="D29" s="78"/>
      <c r="E29" s="78"/>
      <c r="G29" s="88"/>
      <c r="H29" s="89"/>
      <c r="I29" s="90"/>
      <c r="J29" s="89"/>
      <c r="K29" s="90"/>
      <c r="L29" s="89"/>
      <c r="M29" s="90"/>
    </row>
    <row r="31" spans="1:13" s="70" customFormat="1" x14ac:dyDescent="0.3">
      <c r="G31" s="71"/>
      <c r="I31" s="71"/>
      <c r="K31" s="71"/>
      <c r="M31" s="71"/>
    </row>
    <row r="32" spans="1:13" ht="75" customHeight="1" x14ac:dyDescent="0.3">
      <c r="A32" s="67" t="s">
        <v>231</v>
      </c>
      <c r="C32" s="198" t="s">
        <v>260</v>
      </c>
      <c r="D32" s="198"/>
      <c r="E32" s="198"/>
      <c r="F32" s="198"/>
      <c r="G32" s="198"/>
      <c r="H32" s="198"/>
      <c r="I32" s="198"/>
      <c r="J32" s="198"/>
      <c r="K32" s="198"/>
      <c r="L32" s="198"/>
      <c r="M32" s="198"/>
    </row>
    <row r="34" spans="3:11" ht="14.5" thickBot="1" x14ac:dyDescent="0.35"/>
    <row r="35" spans="3:11" ht="15" thickBot="1" x14ac:dyDescent="0.4">
      <c r="C35" s="185" t="s">
        <v>38</v>
      </c>
      <c r="D35" s="185"/>
      <c r="E35" s="185"/>
      <c r="F35" s="185"/>
      <c r="G35" s="185"/>
      <c r="H35" s="185"/>
      <c r="I35" s="185"/>
      <c r="K35" s="57"/>
    </row>
  </sheetData>
  <mergeCells count="20">
    <mergeCell ref="C35:I35"/>
    <mergeCell ref="C23:E23"/>
    <mergeCell ref="C24:E24"/>
    <mergeCell ref="C25:E25"/>
    <mergeCell ref="C26:E26"/>
    <mergeCell ref="C28:E28"/>
    <mergeCell ref="C32:M32"/>
    <mergeCell ref="C2:M2"/>
    <mergeCell ref="C22:E22"/>
    <mergeCell ref="C4:M4"/>
    <mergeCell ref="C6:E6"/>
    <mergeCell ref="C10:E10"/>
    <mergeCell ref="C12:E12"/>
    <mergeCell ref="C13:E13"/>
    <mergeCell ref="C14:E14"/>
    <mergeCell ref="C15:E15"/>
    <mergeCell ref="C16:E16"/>
    <mergeCell ref="C17:E17"/>
    <mergeCell ref="C18:E18"/>
    <mergeCell ref="C20:E20"/>
  </mergeCells>
  <pageMargins left="0.7" right="0.7" top="0.75" bottom="0.75" header="0.3" footer="0.3"/>
  <pageSetup scale="88" fitToHeight="0" orientation="portrait" r:id="rId1"/>
  <headerFooter>
    <oddHeader>&amp;L&amp;"-,Bold"&amp;16&amp;U&amp;KC00000CONFIDENTIAL</oddHeader>
    <oddFooter>&amp;L  
Section 155B-Overall Decrease (2020)&amp;CSummary of Information&amp;R&amp;A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F9BC-FB4E-47EA-BC4A-FF1C215FCFC3}">
  <sheetPr>
    <pageSetUpPr fitToPage="1"/>
  </sheetPr>
  <dimension ref="A1:M48"/>
  <sheetViews>
    <sheetView topLeftCell="A21" zoomScaleNormal="100" workbookViewId="0">
      <selection activeCell="Q7" sqref="Q7"/>
    </sheetView>
  </sheetViews>
  <sheetFormatPr defaultColWidth="8.90625" defaultRowHeight="14" x14ac:dyDescent="0.3"/>
  <cols>
    <col min="1" max="1" width="7"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3.453125" style="1" customWidth="1"/>
    <col min="9" max="9" width="15.0898437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1" spans="1:13" x14ac:dyDescent="0.3">
      <c r="B1" s="2"/>
    </row>
    <row r="2" spans="1:13" ht="15.5" x14ac:dyDescent="0.3">
      <c r="A2" s="102" t="s">
        <v>255</v>
      </c>
      <c r="B2" s="102"/>
      <c r="C2" s="190" t="s">
        <v>256</v>
      </c>
      <c r="D2" s="190"/>
      <c r="E2" s="190"/>
      <c r="F2" s="190"/>
      <c r="G2" s="190"/>
      <c r="H2" s="190"/>
      <c r="I2" s="190"/>
      <c r="J2" s="190"/>
      <c r="K2" s="190"/>
      <c r="L2" s="190"/>
      <c r="M2" s="190"/>
    </row>
    <row r="4" spans="1:13" ht="44.75" customHeight="1" x14ac:dyDescent="0.3">
      <c r="B4" s="199" t="s">
        <v>325</v>
      </c>
      <c r="C4" s="200"/>
      <c r="D4" s="200"/>
      <c r="E4" s="200"/>
      <c r="F4" s="200"/>
      <c r="G4" s="200"/>
      <c r="H4" s="200"/>
      <c r="I4" s="200"/>
      <c r="J4" s="200"/>
      <c r="K4" s="200"/>
      <c r="L4" s="200"/>
      <c r="M4" s="200"/>
    </row>
    <row r="6" spans="1:13" x14ac:dyDescent="0.3">
      <c r="A6" s="66" t="s">
        <v>230</v>
      </c>
      <c r="C6" s="34" t="s">
        <v>242</v>
      </c>
    </row>
    <row r="8" spans="1:13" ht="41.4" customHeight="1" x14ac:dyDescent="0.3">
      <c r="C8" s="201" t="s">
        <v>39</v>
      </c>
      <c r="D8" s="201"/>
      <c r="E8" s="202" t="s">
        <v>40</v>
      </c>
      <c r="F8" s="202"/>
      <c r="G8" s="82" t="s">
        <v>41</v>
      </c>
      <c r="H8" s="202" t="s">
        <v>42</v>
      </c>
      <c r="I8" s="202"/>
      <c r="J8" s="202" t="s">
        <v>43</v>
      </c>
      <c r="K8" s="202"/>
      <c r="L8" s="202" t="s">
        <v>44</v>
      </c>
      <c r="M8" s="202"/>
    </row>
    <row r="9" spans="1:13" x14ac:dyDescent="0.3">
      <c r="C9" s="203"/>
      <c r="D9" s="203"/>
      <c r="E9" s="204"/>
      <c r="F9" s="204"/>
      <c r="G9" s="58"/>
      <c r="H9" s="204"/>
      <c r="I9" s="204"/>
      <c r="J9" s="203"/>
      <c r="K9" s="203"/>
      <c r="L9" s="205"/>
      <c r="M9" s="206"/>
    </row>
    <row r="10" spans="1:13" x14ac:dyDescent="0.3">
      <c r="C10" s="203"/>
      <c r="D10" s="203"/>
      <c r="E10" s="204"/>
      <c r="F10" s="204"/>
      <c r="G10" s="58"/>
      <c r="H10" s="204"/>
      <c r="I10" s="204"/>
      <c r="J10" s="203"/>
      <c r="K10" s="203"/>
      <c r="L10" s="205"/>
      <c r="M10" s="206"/>
    </row>
    <row r="11" spans="1:13" x14ac:dyDescent="0.3">
      <c r="C11" s="203"/>
      <c r="D11" s="203"/>
      <c r="E11" s="204"/>
      <c r="F11" s="204"/>
      <c r="G11" s="58"/>
      <c r="H11" s="204"/>
      <c r="I11" s="204"/>
      <c r="J11" s="203"/>
      <c r="K11" s="203"/>
      <c r="L11" s="205"/>
      <c r="M11" s="206"/>
    </row>
    <row r="12" spans="1:13" x14ac:dyDescent="0.3">
      <c r="C12" s="203"/>
      <c r="D12" s="203"/>
      <c r="E12" s="204"/>
      <c r="F12" s="204"/>
      <c r="G12" s="58"/>
      <c r="H12" s="204"/>
      <c r="I12" s="204"/>
      <c r="J12" s="203"/>
      <c r="K12" s="203"/>
      <c r="L12" s="205"/>
      <c r="M12" s="206"/>
    </row>
    <row r="13" spans="1:13" x14ac:dyDescent="0.3">
      <c r="C13" s="203"/>
      <c r="D13" s="203"/>
      <c r="E13" s="204"/>
      <c r="F13" s="204"/>
      <c r="G13" s="58"/>
      <c r="H13" s="204"/>
      <c r="I13" s="204"/>
      <c r="J13" s="203"/>
      <c r="K13" s="203"/>
      <c r="L13" s="205"/>
      <c r="M13" s="206"/>
    </row>
    <row r="15" spans="1:13" x14ac:dyDescent="0.3">
      <c r="C15" s="16" t="s">
        <v>45</v>
      </c>
    </row>
    <row r="16" spans="1:13" x14ac:dyDescent="0.3">
      <c r="C16" s="16"/>
    </row>
    <row r="17" spans="1:13" x14ac:dyDescent="0.3">
      <c r="A17" s="66" t="s">
        <v>231</v>
      </c>
      <c r="C17" s="91" t="s">
        <v>243</v>
      </c>
    </row>
    <row r="18" spans="1:13" x14ac:dyDescent="0.3">
      <c r="C18" s="16"/>
      <c r="G18" s="96" t="s">
        <v>245</v>
      </c>
    </row>
    <row r="19" spans="1:13" x14ac:dyDescent="0.3">
      <c r="G19" s="39" t="s">
        <v>246</v>
      </c>
      <c r="H19" s="97"/>
      <c r="I19" s="39" t="s">
        <v>247</v>
      </c>
    </row>
    <row r="20" spans="1:13" x14ac:dyDescent="0.3">
      <c r="C20" s="92" t="s">
        <v>248</v>
      </c>
      <c r="D20" s="93"/>
      <c r="E20" s="94"/>
      <c r="G20" s="98"/>
      <c r="I20" s="98"/>
    </row>
    <row r="21" spans="1:13" x14ac:dyDescent="0.3">
      <c r="C21" s="95" t="s">
        <v>41</v>
      </c>
      <c r="D21" s="93"/>
      <c r="E21" s="94"/>
      <c r="G21" s="98"/>
      <c r="I21" s="98"/>
    </row>
    <row r="22" spans="1:13" x14ac:dyDescent="0.3">
      <c r="C22" s="95" t="s">
        <v>244</v>
      </c>
      <c r="D22" s="93"/>
      <c r="E22" s="94"/>
      <c r="G22" s="98"/>
      <c r="I22" s="98"/>
    </row>
    <row r="23" spans="1:13" x14ac:dyDescent="0.3">
      <c r="C23" s="16"/>
    </row>
    <row r="24" spans="1:13" x14ac:dyDescent="0.3">
      <c r="A24" s="67" t="s">
        <v>232</v>
      </c>
      <c r="C24" s="34" t="s">
        <v>240</v>
      </c>
      <c r="D24" s="34"/>
      <c r="E24" s="34"/>
    </row>
    <row r="25" spans="1:13" x14ac:dyDescent="0.3">
      <c r="A25" s="38"/>
      <c r="C25" s="79"/>
      <c r="D25" s="79"/>
      <c r="E25" s="79"/>
      <c r="F25" s="79"/>
      <c r="G25" s="79"/>
      <c r="H25" s="79"/>
      <c r="I25" s="79"/>
      <c r="J25" s="79"/>
      <c r="K25" s="79"/>
      <c r="L25" s="79"/>
      <c r="M25" s="79"/>
    </row>
    <row r="26" spans="1:13" ht="32.4" customHeight="1" x14ac:dyDescent="0.3">
      <c r="A26" s="38"/>
      <c r="C26" s="185" t="s">
        <v>57</v>
      </c>
      <c r="D26" s="185"/>
      <c r="E26" s="185"/>
      <c r="F26" s="185"/>
      <c r="G26" s="185"/>
      <c r="H26" s="185"/>
      <c r="I26" s="185"/>
      <c r="J26" s="185"/>
      <c r="K26" s="185"/>
      <c r="L26" s="185"/>
      <c r="M26" s="185"/>
    </row>
    <row r="28" spans="1:13" x14ac:dyDescent="0.3">
      <c r="C28" s="216"/>
      <c r="D28" s="216"/>
      <c r="E28" s="216"/>
      <c r="F28" s="201" t="s">
        <v>39</v>
      </c>
      <c r="G28" s="201"/>
      <c r="H28" s="201" t="s">
        <v>64</v>
      </c>
      <c r="I28" s="201"/>
      <c r="J28" s="201"/>
      <c r="K28" s="201" t="s">
        <v>58</v>
      </c>
      <c r="L28" s="201"/>
    </row>
    <row r="29" spans="1:13" x14ac:dyDescent="0.3">
      <c r="C29" s="216" t="s">
        <v>59</v>
      </c>
      <c r="D29" s="216"/>
      <c r="E29" s="216"/>
      <c r="F29" s="203"/>
      <c r="G29" s="203"/>
      <c r="H29" s="203"/>
      <c r="I29" s="203"/>
      <c r="J29" s="203"/>
      <c r="K29" s="217"/>
      <c r="L29" s="217"/>
    </row>
    <row r="30" spans="1:13" x14ac:dyDescent="0.3">
      <c r="C30" s="216" t="s">
        <v>60</v>
      </c>
      <c r="D30" s="216"/>
      <c r="E30" s="216"/>
      <c r="F30" s="203"/>
      <c r="G30" s="203"/>
      <c r="H30" s="203"/>
      <c r="I30" s="203"/>
      <c r="J30" s="203"/>
      <c r="K30" s="218" t="str">
        <f>IF(H29&lt;&gt;0,H30/H29-1,"")</f>
        <v/>
      </c>
      <c r="L30" s="219"/>
    </row>
    <row r="31" spans="1:13" x14ac:dyDescent="0.3">
      <c r="C31" s="216" t="s">
        <v>61</v>
      </c>
      <c r="D31" s="216"/>
      <c r="E31" s="216"/>
      <c r="F31" s="203"/>
      <c r="G31" s="203"/>
      <c r="H31" s="203"/>
      <c r="I31" s="203"/>
      <c r="J31" s="203"/>
      <c r="K31" s="218" t="str">
        <f t="shared" ref="K31:K33" si="0">IF(H30&lt;&gt;0,H31/H30-1,"")</f>
        <v/>
      </c>
      <c r="L31" s="219"/>
    </row>
    <row r="32" spans="1:13" x14ac:dyDescent="0.3">
      <c r="C32" s="216" t="s">
        <v>62</v>
      </c>
      <c r="D32" s="216"/>
      <c r="E32" s="216"/>
      <c r="F32" s="203"/>
      <c r="G32" s="203"/>
      <c r="H32" s="203"/>
      <c r="I32" s="203"/>
      <c r="J32" s="203"/>
      <c r="K32" s="218" t="str">
        <f t="shared" si="0"/>
        <v/>
      </c>
      <c r="L32" s="219"/>
    </row>
    <row r="33" spans="1:13" x14ac:dyDescent="0.3">
      <c r="C33" s="216" t="s">
        <v>63</v>
      </c>
      <c r="D33" s="216"/>
      <c r="E33" s="216"/>
      <c r="F33" s="203"/>
      <c r="G33" s="203"/>
      <c r="H33" s="203"/>
      <c r="I33" s="203"/>
      <c r="J33" s="203"/>
      <c r="K33" s="218" t="str">
        <f t="shared" si="0"/>
        <v/>
      </c>
      <c r="L33" s="219"/>
    </row>
    <row r="35" spans="1:13" x14ac:dyDescent="0.3">
      <c r="C35" s="16" t="s">
        <v>233</v>
      </c>
      <c r="L35" s="42"/>
    </row>
    <row r="36" spans="1:13" x14ac:dyDescent="0.3">
      <c r="A36" s="39"/>
    </row>
    <row r="38" spans="1:13" x14ac:dyDescent="0.3">
      <c r="A38" s="103" t="s">
        <v>235</v>
      </c>
      <c r="C38" s="34" t="s">
        <v>261</v>
      </c>
      <c r="D38" s="34"/>
      <c r="E38" s="34"/>
    </row>
    <row r="39" spans="1:13" x14ac:dyDescent="0.3">
      <c r="C39" s="81"/>
      <c r="D39" s="81"/>
      <c r="E39" s="81"/>
      <c r="F39" s="81"/>
      <c r="G39" s="81"/>
      <c r="H39" s="81"/>
      <c r="I39" s="81"/>
      <c r="J39" s="81"/>
      <c r="K39" s="81"/>
      <c r="L39" s="81"/>
      <c r="M39" s="81"/>
    </row>
    <row r="40" spans="1:13" ht="40.5" customHeight="1" x14ac:dyDescent="0.3">
      <c r="C40" s="198" t="s">
        <v>262</v>
      </c>
      <c r="D40" s="198"/>
      <c r="E40" s="198"/>
      <c r="F40" s="198"/>
      <c r="G40" s="198"/>
      <c r="H40" s="198"/>
      <c r="I40" s="198"/>
      <c r="J40" s="198"/>
      <c r="K40" s="198"/>
      <c r="L40" s="198"/>
      <c r="M40" s="198"/>
    </row>
    <row r="42" spans="1:13" x14ac:dyDescent="0.3">
      <c r="C42" s="207"/>
      <c r="D42" s="208"/>
      <c r="E42" s="208"/>
      <c r="F42" s="208"/>
      <c r="G42" s="208"/>
      <c r="H42" s="208"/>
      <c r="I42" s="208"/>
      <c r="J42" s="208"/>
      <c r="K42" s="208"/>
      <c r="L42" s="208"/>
      <c r="M42" s="209"/>
    </row>
    <row r="43" spans="1:13" x14ac:dyDescent="0.3">
      <c r="C43" s="210"/>
      <c r="D43" s="211"/>
      <c r="E43" s="211"/>
      <c r="F43" s="211"/>
      <c r="G43" s="211"/>
      <c r="H43" s="211"/>
      <c r="I43" s="211"/>
      <c r="J43" s="211"/>
      <c r="K43" s="211"/>
      <c r="L43" s="211"/>
      <c r="M43" s="212"/>
    </row>
    <row r="44" spans="1:13" x14ac:dyDescent="0.3">
      <c r="C44" s="210"/>
      <c r="D44" s="211"/>
      <c r="E44" s="211"/>
      <c r="F44" s="211"/>
      <c r="G44" s="211"/>
      <c r="H44" s="211"/>
      <c r="I44" s="211"/>
      <c r="J44" s="211"/>
      <c r="K44" s="211"/>
      <c r="L44" s="211"/>
      <c r="M44" s="212"/>
    </row>
    <row r="45" spans="1:13" x14ac:dyDescent="0.3">
      <c r="C45" s="210"/>
      <c r="D45" s="211"/>
      <c r="E45" s="211"/>
      <c r="F45" s="211"/>
      <c r="G45" s="211"/>
      <c r="H45" s="211"/>
      <c r="I45" s="211"/>
      <c r="J45" s="211"/>
      <c r="K45" s="211"/>
      <c r="L45" s="211"/>
      <c r="M45" s="212"/>
    </row>
    <row r="46" spans="1:13" x14ac:dyDescent="0.3">
      <c r="C46" s="210"/>
      <c r="D46" s="211"/>
      <c r="E46" s="211"/>
      <c r="F46" s="211"/>
      <c r="G46" s="211"/>
      <c r="H46" s="211"/>
      <c r="I46" s="211"/>
      <c r="J46" s="211"/>
      <c r="K46" s="211"/>
      <c r="L46" s="211"/>
      <c r="M46" s="212"/>
    </row>
    <row r="47" spans="1:13" x14ac:dyDescent="0.3">
      <c r="C47" s="210"/>
      <c r="D47" s="211"/>
      <c r="E47" s="211"/>
      <c r="F47" s="211"/>
      <c r="G47" s="211"/>
      <c r="H47" s="211"/>
      <c r="I47" s="211"/>
      <c r="J47" s="211"/>
      <c r="K47" s="211"/>
      <c r="L47" s="211"/>
      <c r="M47" s="212"/>
    </row>
    <row r="48" spans="1:13" x14ac:dyDescent="0.3">
      <c r="C48" s="213"/>
      <c r="D48" s="214"/>
      <c r="E48" s="214"/>
      <c r="F48" s="214"/>
      <c r="G48" s="214"/>
      <c r="H48" s="214"/>
      <c r="I48" s="214"/>
      <c r="J48" s="214"/>
      <c r="K48" s="214"/>
      <c r="L48" s="214"/>
      <c r="M48" s="215"/>
    </row>
  </sheetData>
  <mergeCells count="59">
    <mergeCell ref="C32:E32"/>
    <mergeCell ref="F32:G32"/>
    <mergeCell ref="H32:J32"/>
    <mergeCell ref="K32:L32"/>
    <mergeCell ref="C33:E33"/>
    <mergeCell ref="F33:G33"/>
    <mergeCell ref="H33:J33"/>
    <mergeCell ref="K33:L33"/>
    <mergeCell ref="C30:E30"/>
    <mergeCell ref="F30:G30"/>
    <mergeCell ref="H30:J30"/>
    <mergeCell ref="K30:L30"/>
    <mergeCell ref="C31:E31"/>
    <mergeCell ref="F31:G31"/>
    <mergeCell ref="H31:J31"/>
    <mergeCell ref="K31:L31"/>
    <mergeCell ref="C26:M26"/>
    <mergeCell ref="C40:M40"/>
    <mergeCell ref="C42:M48"/>
    <mergeCell ref="C13:D13"/>
    <mergeCell ref="E13:F13"/>
    <mergeCell ref="H13:I13"/>
    <mergeCell ref="J13:K13"/>
    <mergeCell ref="L13:M13"/>
    <mergeCell ref="C28:E28"/>
    <mergeCell ref="F28:G28"/>
    <mergeCell ref="H28:J28"/>
    <mergeCell ref="K28:L28"/>
    <mergeCell ref="C29:E29"/>
    <mergeCell ref="F29:G29"/>
    <mergeCell ref="H29:J29"/>
    <mergeCell ref="K29:L29"/>
    <mergeCell ref="C11:D11"/>
    <mergeCell ref="E11:F11"/>
    <mergeCell ref="H11:I11"/>
    <mergeCell ref="J11:K11"/>
    <mergeCell ref="L11:M11"/>
    <mergeCell ref="C12:D12"/>
    <mergeCell ref="E12:F12"/>
    <mergeCell ref="H12:I12"/>
    <mergeCell ref="J12:K12"/>
    <mergeCell ref="L12:M12"/>
    <mergeCell ref="C9:D9"/>
    <mergeCell ref="E9:F9"/>
    <mergeCell ref="H9:I9"/>
    <mergeCell ref="J9:K9"/>
    <mergeCell ref="L9:M9"/>
    <mergeCell ref="C10:D10"/>
    <mergeCell ref="E10:F10"/>
    <mergeCell ref="H10:I10"/>
    <mergeCell ref="J10:K10"/>
    <mergeCell ref="L10:M10"/>
    <mergeCell ref="C2:M2"/>
    <mergeCell ref="B4:M4"/>
    <mergeCell ref="C8:D8"/>
    <mergeCell ref="E8:F8"/>
    <mergeCell ref="H8:I8"/>
    <mergeCell ref="J8:K8"/>
    <mergeCell ref="L8:M8"/>
  </mergeCells>
  <pageMargins left="0.7" right="0.7" top="0.75" bottom="0.75" header="0.3" footer="0.3"/>
  <pageSetup scale="88" fitToHeight="0" orientation="portrait" r:id="rId1"/>
  <headerFooter>
    <oddHeader>&amp;L&amp;"-,Bold"&amp;16&amp;U&amp;KC00000CONFIDENTIAL</oddHeader>
    <oddFooter>&amp;L  
Section 155B-Overall Decrease (2020)&amp;CSummary of Information&amp;R&amp;A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67E9-136C-494E-9568-8D0F5FC1F6A0}">
  <sheetPr>
    <pageSetUpPr fitToPage="1"/>
  </sheetPr>
  <dimension ref="A1:M42"/>
  <sheetViews>
    <sheetView tabSelected="1" zoomScaleNormal="100" workbookViewId="0">
      <selection activeCell="P11" sqref="P11"/>
    </sheetView>
  </sheetViews>
  <sheetFormatPr defaultColWidth="8.90625" defaultRowHeight="14" x14ac:dyDescent="0.3"/>
  <cols>
    <col min="1" max="1" width="7" style="1" customWidth="1"/>
    <col min="2" max="2" width="4.90625" style="1" customWidth="1"/>
    <col min="3" max="3" width="4" style="1" customWidth="1"/>
    <col min="4" max="4" width="4.6328125" style="1" customWidth="1"/>
    <col min="5" max="5" width="12.6328125" style="1" customWidth="1"/>
    <col min="6" max="6" width="3.90625" style="1" customWidth="1"/>
    <col min="7" max="7" width="12" style="1" customWidth="1"/>
    <col min="8" max="8" width="3.453125" style="1" customWidth="1"/>
    <col min="9" max="9" width="15.08984375" style="1" customWidth="1"/>
    <col min="10" max="10" width="5.453125" style="1" customWidth="1"/>
    <col min="11" max="11" width="12.08984375" style="1" customWidth="1"/>
    <col min="12" max="12" width="5.453125" style="1" customWidth="1"/>
    <col min="13" max="13" width="11.453125" style="1" customWidth="1"/>
    <col min="14" max="16384" width="8.90625" style="1"/>
  </cols>
  <sheetData>
    <row r="1" spans="1:13" x14ac:dyDescent="0.3">
      <c r="B1" s="2"/>
    </row>
    <row r="2" spans="1:13" ht="15.5" x14ac:dyDescent="0.3">
      <c r="A2" s="102" t="s">
        <v>263</v>
      </c>
      <c r="B2" s="102"/>
      <c r="C2" s="190" t="s">
        <v>257</v>
      </c>
      <c r="D2" s="190"/>
      <c r="E2" s="190"/>
      <c r="F2" s="190"/>
      <c r="G2" s="190"/>
      <c r="H2" s="190"/>
      <c r="I2" s="190"/>
      <c r="J2" s="190"/>
      <c r="K2" s="190"/>
      <c r="L2" s="190"/>
      <c r="M2" s="190"/>
    </row>
    <row r="4" spans="1:13" x14ac:dyDescent="0.3">
      <c r="A4" s="39"/>
      <c r="C4" s="99" t="s">
        <v>271</v>
      </c>
      <c r="D4" s="80"/>
      <c r="E4" s="80"/>
      <c r="F4" s="80"/>
      <c r="G4" s="80"/>
      <c r="H4" s="80"/>
      <c r="I4" s="80"/>
      <c r="J4" s="80"/>
      <c r="K4" s="80"/>
      <c r="L4" s="80"/>
      <c r="M4" s="80"/>
    </row>
    <row r="6" spans="1:13" ht="45.65" customHeight="1" x14ac:dyDescent="0.3">
      <c r="A6" s="40" t="s">
        <v>230</v>
      </c>
      <c r="C6" s="198" t="s">
        <v>272</v>
      </c>
      <c r="D6" s="198"/>
      <c r="E6" s="198"/>
      <c r="F6" s="198"/>
      <c r="G6" s="198"/>
      <c r="H6" s="198"/>
      <c r="I6" s="198"/>
      <c r="J6" s="198"/>
      <c r="K6" s="198"/>
      <c r="L6" s="198"/>
      <c r="M6" s="198"/>
    </row>
    <row r="7" spans="1:13" x14ac:dyDescent="0.3">
      <c r="C7" s="41"/>
    </row>
    <row r="8" spans="1:13" ht="14.4" customHeight="1" x14ac:dyDescent="0.3">
      <c r="C8" s="168" t="s">
        <v>46</v>
      </c>
      <c r="D8" s="168"/>
      <c r="E8" s="168"/>
      <c r="F8" s="168"/>
      <c r="G8" s="168"/>
      <c r="H8" s="168"/>
      <c r="I8" s="201" t="s">
        <v>56</v>
      </c>
      <c r="J8" s="201"/>
      <c r="K8" s="201"/>
      <c r="L8" s="201"/>
    </row>
    <row r="9" spans="1:13" ht="13.75" customHeight="1" x14ac:dyDescent="0.3">
      <c r="C9" s="168"/>
      <c r="D9" s="168"/>
      <c r="E9" s="168"/>
      <c r="F9" s="168"/>
      <c r="G9" s="168"/>
      <c r="H9" s="168"/>
      <c r="I9" s="201" t="s">
        <v>55</v>
      </c>
      <c r="J9" s="201"/>
      <c r="K9" s="201" t="s">
        <v>16</v>
      </c>
      <c r="L9" s="201"/>
    </row>
    <row r="10" spans="1:13" s="79" customFormat="1" x14ac:dyDescent="0.3">
      <c r="C10" s="175" t="s">
        <v>47</v>
      </c>
      <c r="D10" s="175"/>
      <c r="E10" s="175"/>
      <c r="F10" s="175"/>
      <c r="G10" s="175"/>
      <c r="H10" s="175"/>
      <c r="I10" s="220"/>
      <c r="J10" s="220"/>
      <c r="K10" s="218" t="str">
        <f>IF(I$17&lt;&gt;0,I10/$I$17,"")</f>
        <v/>
      </c>
      <c r="L10" s="219"/>
    </row>
    <row r="11" spans="1:13" s="79" customFormat="1" x14ac:dyDescent="0.3">
      <c r="C11" s="175" t="s">
        <v>48</v>
      </c>
      <c r="D11" s="175"/>
      <c r="E11" s="175"/>
      <c r="F11" s="175"/>
      <c r="G11" s="175"/>
      <c r="H11" s="175"/>
      <c r="I11" s="220"/>
      <c r="J11" s="220"/>
      <c r="K11" s="218" t="str">
        <f t="shared" ref="K11:K17" si="0">IF(I$17&lt;&gt;0,I11/$I$17,"")</f>
        <v/>
      </c>
      <c r="L11" s="219"/>
    </row>
    <row r="12" spans="1:13" s="79" customFormat="1" x14ac:dyDescent="0.3">
      <c r="C12" s="175" t="s">
        <v>49</v>
      </c>
      <c r="D12" s="175"/>
      <c r="E12" s="175"/>
      <c r="F12" s="175"/>
      <c r="G12" s="175"/>
      <c r="H12" s="175"/>
      <c r="I12" s="220"/>
      <c r="J12" s="220"/>
      <c r="K12" s="218" t="str">
        <f t="shared" si="0"/>
        <v/>
      </c>
      <c r="L12" s="219"/>
    </row>
    <row r="13" spans="1:13" s="79" customFormat="1" x14ac:dyDescent="0.3">
      <c r="C13" s="175" t="s">
        <v>50</v>
      </c>
      <c r="D13" s="175"/>
      <c r="E13" s="175"/>
      <c r="F13" s="175"/>
      <c r="G13" s="175"/>
      <c r="H13" s="175"/>
      <c r="I13" s="220"/>
      <c r="J13" s="220"/>
      <c r="K13" s="218" t="str">
        <f t="shared" si="0"/>
        <v/>
      </c>
      <c r="L13" s="219"/>
    </row>
    <row r="14" spans="1:13" s="79" customFormat="1" x14ac:dyDescent="0.3">
      <c r="C14" s="175" t="s">
        <v>51</v>
      </c>
      <c r="D14" s="175"/>
      <c r="E14" s="175"/>
      <c r="F14" s="175"/>
      <c r="G14" s="175"/>
      <c r="H14" s="175"/>
      <c r="I14" s="220"/>
      <c r="J14" s="220"/>
      <c r="K14" s="218" t="str">
        <f t="shared" si="0"/>
        <v/>
      </c>
      <c r="L14" s="219"/>
    </row>
    <row r="15" spans="1:13" s="79" customFormat="1" x14ac:dyDescent="0.3">
      <c r="C15" s="175" t="s">
        <v>52</v>
      </c>
      <c r="D15" s="175"/>
      <c r="E15" s="175"/>
      <c r="F15" s="175"/>
      <c r="G15" s="175"/>
      <c r="H15" s="175"/>
      <c r="I15" s="220"/>
      <c r="J15" s="220"/>
      <c r="K15" s="218" t="str">
        <f t="shared" si="0"/>
        <v/>
      </c>
      <c r="L15" s="219"/>
    </row>
    <row r="16" spans="1:13" s="79" customFormat="1" ht="14.5" thickBot="1" x14ac:dyDescent="0.35">
      <c r="C16" s="221" t="s">
        <v>53</v>
      </c>
      <c r="D16" s="221"/>
      <c r="E16" s="221"/>
      <c r="F16" s="221"/>
      <c r="G16" s="221"/>
      <c r="H16" s="221"/>
      <c r="I16" s="222"/>
      <c r="J16" s="222"/>
      <c r="K16" s="223" t="str">
        <f t="shared" si="0"/>
        <v/>
      </c>
      <c r="L16" s="224"/>
    </row>
    <row r="17" spans="1:13" s="79" customFormat="1" ht="14.5" thickTop="1" x14ac:dyDescent="0.3">
      <c r="C17" s="225" t="s">
        <v>54</v>
      </c>
      <c r="D17" s="225"/>
      <c r="E17" s="225"/>
      <c r="F17" s="225"/>
      <c r="G17" s="225"/>
      <c r="H17" s="225"/>
      <c r="I17" s="226">
        <f>SUM(I10:J16)</f>
        <v>0</v>
      </c>
      <c r="J17" s="226"/>
      <c r="K17" s="227" t="str">
        <f t="shared" si="0"/>
        <v/>
      </c>
      <c r="L17" s="228"/>
    </row>
    <row r="20" spans="1:13" ht="43.25" customHeight="1" x14ac:dyDescent="0.3">
      <c r="A20" s="40" t="s">
        <v>231</v>
      </c>
      <c r="C20" s="198" t="s">
        <v>273</v>
      </c>
      <c r="D20" s="198"/>
      <c r="E20" s="198"/>
      <c r="F20" s="198"/>
      <c r="G20" s="198"/>
      <c r="H20" s="198"/>
      <c r="I20" s="198"/>
      <c r="J20" s="198"/>
      <c r="K20" s="198"/>
      <c r="L20" s="198"/>
      <c r="M20" s="198"/>
    </row>
    <row r="21" spans="1:13" x14ac:dyDescent="0.3">
      <c r="C21" s="41"/>
    </row>
    <row r="22" spans="1:13" x14ac:dyDescent="0.3">
      <c r="C22" s="168" t="s">
        <v>46</v>
      </c>
      <c r="D22" s="168"/>
      <c r="E22" s="168"/>
      <c r="F22" s="168"/>
      <c r="G22" s="168"/>
      <c r="H22" s="168"/>
      <c r="I22" s="201" t="s">
        <v>56</v>
      </c>
      <c r="J22" s="201"/>
      <c r="K22" s="201"/>
      <c r="L22" s="201"/>
    </row>
    <row r="23" spans="1:13" x14ac:dyDescent="0.3">
      <c r="C23" s="168"/>
      <c r="D23" s="168"/>
      <c r="E23" s="168"/>
      <c r="F23" s="168"/>
      <c r="G23" s="168"/>
      <c r="H23" s="168"/>
      <c r="I23" s="201" t="s">
        <v>55</v>
      </c>
      <c r="J23" s="201"/>
      <c r="K23" s="201" t="s">
        <v>16</v>
      </c>
      <c r="L23" s="201"/>
    </row>
    <row r="24" spans="1:13" x14ac:dyDescent="0.3">
      <c r="A24" s="79"/>
      <c r="B24" s="79"/>
      <c r="C24" s="175" t="s">
        <v>47</v>
      </c>
      <c r="D24" s="175"/>
      <c r="E24" s="175"/>
      <c r="F24" s="175"/>
      <c r="G24" s="175"/>
      <c r="H24" s="175"/>
      <c r="I24" s="203"/>
      <c r="J24" s="203"/>
      <c r="K24" s="218" t="str">
        <f>IF(I$31&lt;&gt;0,I24/$I$17,"")</f>
        <v/>
      </c>
      <c r="L24" s="219"/>
      <c r="M24" s="79"/>
    </row>
    <row r="25" spans="1:13" x14ac:dyDescent="0.3">
      <c r="A25" s="79"/>
      <c r="B25" s="79"/>
      <c r="C25" s="175" t="s">
        <v>48</v>
      </c>
      <c r="D25" s="175"/>
      <c r="E25" s="175"/>
      <c r="F25" s="175"/>
      <c r="G25" s="175"/>
      <c r="H25" s="175"/>
      <c r="I25" s="203"/>
      <c r="J25" s="203"/>
      <c r="K25" s="218" t="str">
        <f t="shared" ref="K25:K31" si="1">IF(I$31&lt;&gt;0,I25/$I$17,"")</f>
        <v/>
      </c>
      <c r="L25" s="219"/>
      <c r="M25" s="79"/>
    </row>
    <row r="26" spans="1:13" x14ac:dyDescent="0.3">
      <c r="A26" s="79"/>
      <c r="B26" s="79"/>
      <c r="C26" s="175" t="s">
        <v>49</v>
      </c>
      <c r="D26" s="175"/>
      <c r="E26" s="175"/>
      <c r="F26" s="175"/>
      <c r="G26" s="175"/>
      <c r="H26" s="175"/>
      <c r="I26" s="203"/>
      <c r="J26" s="203"/>
      <c r="K26" s="218" t="str">
        <f t="shared" si="1"/>
        <v/>
      </c>
      <c r="L26" s="219"/>
      <c r="M26" s="79"/>
    </row>
    <row r="27" spans="1:13" x14ac:dyDescent="0.3">
      <c r="A27" s="79"/>
      <c r="B27" s="79"/>
      <c r="C27" s="175" t="s">
        <v>50</v>
      </c>
      <c r="D27" s="175"/>
      <c r="E27" s="175"/>
      <c r="F27" s="175"/>
      <c r="G27" s="175"/>
      <c r="H27" s="175"/>
      <c r="I27" s="203"/>
      <c r="J27" s="203"/>
      <c r="K27" s="218" t="str">
        <f t="shared" si="1"/>
        <v/>
      </c>
      <c r="L27" s="219"/>
      <c r="M27" s="79"/>
    </row>
    <row r="28" spans="1:13" x14ac:dyDescent="0.3">
      <c r="A28" s="79"/>
      <c r="B28" s="79"/>
      <c r="C28" s="175" t="s">
        <v>51</v>
      </c>
      <c r="D28" s="175"/>
      <c r="E28" s="175"/>
      <c r="F28" s="175"/>
      <c r="G28" s="175"/>
      <c r="H28" s="175"/>
      <c r="I28" s="203"/>
      <c r="J28" s="203"/>
      <c r="K28" s="218" t="str">
        <f t="shared" si="1"/>
        <v/>
      </c>
      <c r="L28" s="219"/>
      <c r="M28" s="79"/>
    </row>
    <row r="29" spans="1:13" x14ac:dyDescent="0.3">
      <c r="A29" s="79"/>
      <c r="B29" s="79"/>
      <c r="C29" s="175" t="s">
        <v>52</v>
      </c>
      <c r="D29" s="175"/>
      <c r="E29" s="175"/>
      <c r="F29" s="175"/>
      <c r="G29" s="175"/>
      <c r="H29" s="175"/>
      <c r="I29" s="203"/>
      <c r="J29" s="203"/>
      <c r="K29" s="218" t="str">
        <f t="shared" si="1"/>
        <v/>
      </c>
      <c r="L29" s="219"/>
      <c r="M29" s="79"/>
    </row>
    <row r="30" spans="1:13" ht="14.5" thickBot="1" x14ac:dyDescent="0.35">
      <c r="A30" s="79"/>
      <c r="B30" s="79"/>
      <c r="C30" s="221" t="s">
        <v>53</v>
      </c>
      <c r="D30" s="221"/>
      <c r="E30" s="221"/>
      <c r="F30" s="221"/>
      <c r="G30" s="221"/>
      <c r="H30" s="221"/>
      <c r="I30" s="229"/>
      <c r="J30" s="229"/>
      <c r="K30" s="223" t="str">
        <f t="shared" si="1"/>
        <v/>
      </c>
      <c r="L30" s="224"/>
      <c r="M30" s="79"/>
    </row>
    <row r="31" spans="1:13" ht="14.5" thickTop="1" x14ac:dyDescent="0.3">
      <c r="A31" s="79"/>
      <c r="B31" s="79"/>
      <c r="C31" s="225" t="s">
        <v>54</v>
      </c>
      <c r="D31" s="225"/>
      <c r="E31" s="225"/>
      <c r="F31" s="225"/>
      <c r="G31" s="225"/>
      <c r="H31" s="225"/>
      <c r="I31" s="226">
        <f>SUM(I24:J30)</f>
        <v>0</v>
      </c>
      <c r="J31" s="226"/>
      <c r="K31" s="227" t="str">
        <f t="shared" si="1"/>
        <v/>
      </c>
      <c r="L31" s="228"/>
      <c r="M31" s="79"/>
    </row>
    <row r="34" spans="1:13" ht="30.65" customHeight="1" x14ac:dyDescent="0.3">
      <c r="A34" s="40" t="s">
        <v>232</v>
      </c>
      <c r="C34" s="198" t="s">
        <v>264</v>
      </c>
      <c r="D34" s="198"/>
      <c r="E34" s="198"/>
      <c r="F34" s="198"/>
      <c r="G34" s="198"/>
      <c r="H34" s="198"/>
      <c r="I34" s="198"/>
      <c r="J34" s="198"/>
      <c r="K34" s="198"/>
      <c r="L34" s="198"/>
      <c r="M34" s="198"/>
    </row>
    <row r="36" spans="1:13" x14ac:dyDescent="0.3">
      <c r="C36" s="203"/>
      <c r="D36" s="203"/>
      <c r="E36" s="203"/>
      <c r="F36" s="203"/>
      <c r="G36" s="203"/>
      <c r="H36" s="203"/>
      <c r="I36" s="203"/>
      <c r="J36" s="203"/>
      <c r="K36" s="203"/>
      <c r="L36" s="203"/>
      <c r="M36" s="203"/>
    </row>
    <row r="37" spans="1:13" x14ac:dyDescent="0.3">
      <c r="C37" s="203"/>
      <c r="D37" s="203"/>
      <c r="E37" s="203"/>
      <c r="F37" s="203"/>
      <c r="G37" s="203"/>
      <c r="H37" s="203"/>
      <c r="I37" s="203"/>
      <c r="J37" s="203"/>
      <c r="K37" s="203"/>
      <c r="L37" s="203"/>
      <c r="M37" s="203"/>
    </row>
    <row r="38" spans="1:13" x14ac:dyDescent="0.3">
      <c r="C38" s="203"/>
      <c r="D38" s="203"/>
      <c r="E38" s="203"/>
      <c r="F38" s="203"/>
      <c r="G38" s="203"/>
      <c r="H38" s="203"/>
      <c r="I38" s="203"/>
      <c r="J38" s="203"/>
      <c r="K38" s="203"/>
      <c r="L38" s="203"/>
      <c r="M38" s="203"/>
    </row>
    <row r="39" spans="1:13" x14ac:dyDescent="0.3">
      <c r="C39" s="203"/>
      <c r="D39" s="203"/>
      <c r="E39" s="203"/>
      <c r="F39" s="203"/>
      <c r="G39" s="203"/>
      <c r="H39" s="203"/>
      <c r="I39" s="203"/>
      <c r="J39" s="203"/>
      <c r="K39" s="203"/>
      <c r="L39" s="203"/>
      <c r="M39" s="203"/>
    </row>
    <row r="40" spans="1:13" x14ac:dyDescent="0.3">
      <c r="C40" s="203"/>
      <c r="D40" s="203"/>
      <c r="E40" s="203"/>
      <c r="F40" s="203"/>
      <c r="G40" s="203"/>
      <c r="H40" s="203"/>
      <c r="I40" s="203"/>
      <c r="J40" s="203"/>
      <c r="K40" s="203"/>
      <c r="L40" s="203"/>
      <c r="M40" s="203"/>
    </row>
    <row r="41" spans="1:13" x14ac:dyDescent="0.3">
      <c r="C41" s="203"/>
      <c r="D41" s="203"/>
      <c r="E41" s="203"/>
      <c r="F41" s="203"/>
      <c r="G41" s="203"/>
      <c r="H41" s="203"/>
      <c r="I41" s="203"/>
      <c r="J41" s="203"/>
      <c r="K41" s="203"/>
      <c r="L41" s="203"/>
      <c r="M41" s="203"/>
    </row>
    <row r="42" spans="1:13" x14ac:dyDescent="0.3">
      <c r="C42" s="203"/>
      <c r="D42" s="203"/>
      <c r="E42" s="203"/>
      <c r="F42" s="203"/>
      <c r="G42" s="203"/>
      <c r="H42" s="203"/>
      <c r="I42" s="203"/>
      <c r="J42" s="203"/>
      <c r="K42" s="203"/>
      <c r="L42" s="203"/>
      <c r="M42" s="203"/>
    </row>
  </sheetData>
  <mergeCells count="61">
    <mergeCell ref="C31:H31"/>
    <mergeCell ref="I31:J31"/>
    <mergeCell ref="K31:L31"/>
    <mergeCell ref="C34:M34"/>
    <mergeCell ref="C36:M42"/>
    <mergeCell ref="C29:H29"/>
    <mergeCell ref="I29:J29"/>
    <mergeCell ref="K29:L29"/>
    <mergeCell ref="C30:H30"/>
    <mergeCell ref="I30:J30"/>
    <mergeCell ref="K30:L30"/>
    <mergeCell ref="C27:H27"/>
    <mergeCell ref="I27:J27"/>
    <mergeCell ref="K27:L27"/>
    <mergeCell ref="C28:H28"/>
    <mergeCell ref="I28:J28"/>
    <mergeCell ref="K28:L28"/>
    <mergeCell ref="C25:H25"/>
    <mergeCell ref="I25:J25"/>
    <mergeCell ref="K25:L25"/>
    <mergeCell ref="C26:H26"/>
    <mergeCell ref="I26:J26"/>
    <mergeCell ref="K26:L26"/>
    <mergeCell ref="C24:H24"/>
    <mergeCell ref="I24:J24"/>
    <mergeCell ref="K24:L24"/>
    <mergeCell ref="C16:H16"/>
    <mergeCell ref="I16:J16"/>
    <mergeCell ref="K16:L16"/>
    <mergeCell ref="C17:H17"/>
    <mergeCell ref="I17:J17"/>
    <mergeCell ref="K17:L17"/>
    <mergeCell ref="C20:M20"/>
    <mergeCell ref="C22:H23"/>
    <mergeCell ref="I22:L22"/>
    <mergeCell ref="I23:J23"/>
    <mergeCell ref="K23:L23"/>
    <mergeCell ref="C14:H14"/>
    <mergeCell ref="I14:J14"/>
    <mergeCell ref="K14:L14"/>
    <mergeCell ref="C15:H15"/>
    <mergeCell ref="I15:J15"/>
    <mergeCell ref="K15:L15"/>
    <mergeCell ref="C12:H12"/>
    <mergeCell ref="I12:J12"/>
    <mergeCell ref="K12:L12"/>
    <mergeCell ref="C13:H13"/>
    <mergeCell ref="I13:J13"/>
    <mergeCell ref="K13:L13"/>
    <mergeCell ref="C10:H10"/>
    <mergeCell ref="I10:J10"/>
    <mergeCell ref="K10:L10"/>
    <mergeCell ref="C11:H11"/>
    <mergeCell ref="I11:J11"/>
    <mergeCell ref="K11:L11"/>
    <mergeCell ref="C2:M2"/>
    <mergeCell ref="C6:M6"/>
    <mergeCell ref="C8:H9"/>
    <mergeCell ref="I8:L8"/>
    <mergeCell ref="I9:J9"/>
    <mergeCell ref="K9:L9"/>
  </mergeCells>
  <pageMargins left="0.7" right="0.7" top="0.75" bottom="0.75" header="0.3" footer="0.3"/>
  <pageSetup scale="88" fitToHeight="0" orientation="portrait" r:id="rId1"/>
  <headerFooter>
    <oddHeader>&amp;L&amp;"-,Bold"&amp;16&amp;U&amp;KC00000CONFIDENTIAL</oddHeader>
    <oddFooter>&amp;L  
Section 155B-Overall Decrease (2020)&amp;CSummary of Information&amp;R&amp;A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AB127-F84B-432A-A0E3-48D19B0B974F}">
  <sheetPr>
    <pageSetUpPr fitToPage="1"/>
  </sheetPr>
  <dimension ref="A1:O83"/>
  <sheetViews>
    <sheetView showGridLines="0" zoomScale="95" zoomScaleNormal="95" zoomScaleSheetLayoutView="50" workbookViewId="0">
      <selection activeCell="G68" sqref="G68"/>
    </sheetView>
  </sheetViews>
  <sheetFormatPr defaultColWidth="9.08984375" defaultRowHeight="12.75" customHeight="1" x14ac:dyDescent="0.3"/>
  <cols>
    <col min="1" max="1" width="12" style="108" customWidth="1"/>
    <col min="2" max="2" width="10.6328125" style="108" customWidth="1"/>
    <col min="3" max="3" width="12.90625" style="108" customWidth="1"/>
    <col min="4" max="4" width="10.6328125" style="108" customWidth="1"/>
    <col min="5" max="5" width="15.36328125" style="108" customWidth="1"/>
    <col min="6" max="6" width="11.6328125" style="108" customWidth="1"/>
    <col min="7" max="7" width="14.90625" style="108" customWidth="1"/>
    <col min="8" max="8" width="12.453125" style="108" customWidth="1"/>
    <col min="9" max="9" width="13" style="108" customWidth="1"/>
    <col min="10" max="10" width="11.90625" style="108" customWidth="1"/>
    <col min="11" max="11" width="15.54296875" style="108" customWidth="1"/>
    <col min="12" max="12" width="13" style="108" customWidth="1"/>
    <col min="13" max="13" width="11.453125" style="108" customWidth="1"/>
    <col min="14" max="14" width="12" style="108" customWidth="1"/>
    <col min="15" max="15" width="12.453125" style="108" customWidth="1"/>
    <col min="16" max="16384" width="9.08984375" style="108"/>
  </cols>
  <sheetData>
    <row r="1" spans="1:15" ht="12.75" customHeight="1" x14ac:dyDescent="0.3">
      <c r="A1" s="107" t="s">
        <v>291</v>
      </c>
      <c r="B1" s="107"/>
      <c r="C1" s="233" t="s">
        <v>276</v>
      </c>
      <c r="D1" s="233"/>
      <c r="E1" s="233"/>
      <c r="F1" s="233"/>
      <c r="G1" s="233"/>
      <c r="H1" s="233"/>
      <c r="I1" s="233"/>
      <c r="J1" s="233"/>
      <c r="K1" s="233"/>
      <c r="L1" s="233"/>
      <c r="M1" s="233"/>
      <c r="N1" s="233"/>
      <c r="O1" s="233"/>
    </row>
    <row r="2" spans="1:15" ht="12.75" customHeight="1" thickBot="1" x14ac:dyDescent="0.35"/>
    <row r="3" spans="1:15" ht="20.25" customHeight="1" thickBot="1" x14ac:dyDescent="0.45">
      <c r="A3" s="234" t="s">
        <v>277</v>
      </c>
      <c r="B3" s="235"/>
      <c r="C3" s="236" t="str">
        <f>IF(+'[11]NC-Page 1'!D2&lt;&gt;"",'[11]NC-Page 1'!D2,"")</f>
        <v/>
      </c>
      <c r="D3" s="237"/>
      <c r="E3" s="237"/>
      <c r="F3" s="237"/>
      <c r="G3" s="237"/>
      <c r="H3" s="237"/>
      <c r="I3" s="238"/>
      <c r="K3" s="239"/>
      <c r="L3" s="240"/>
      <c r="M3" s="241"/>
      <c r="N3" s="241"/>
      <c r="O3" s="241"/>
    </row>
    <row r="4" spans="1:15" ht="20.25" customHeight="1" x14ac:dyDescent="0.3">
      <c r="A4" s="109"/>
      <c r="B4" s="110"/>
      <c r="C4" s="111"/>
      <c r="D4" s="111"/>
      <c r="E4" s="111"/>
      <c r="F4" s="111"/>
      <c r="G4" s="111"/>
      <c r="H4" s="111"/>
      <c r="I4" s="111"/>
      <c r="K4" s="112"/>
      <c r="L4" s="113"/>
    </row>
    <row r="5" spans="1:15" ht="14" x14ac:dyDescent="0.3">
      <c r="A5" s="108" t="s">
        <v>278</v>
      </c>
    </row>
    <row r="6" spans="1:15" ht="14" x14ac:dyDescent="0.3">
      <c r="A6" s="114"/>
    </row>
    <row r="7" spans="1:15" ht="14" x14ac:dyDescent="0.3"/>
    <row r="8" spans="1:15" ht="14.5" thickBot="1" x14ac:dyDescent="0.35">
      <c r="A8" s="242" t="s">
        <v>279</v>
      </c>
      <c r="B8" s="243"/>
      <c r="C8" s="243"/>
      <c r="D8" s="243"/>
      <c r="E8" s="243"/>
      <c r="F8" s="243"/>
      <c r="G8" s="243"/>
      <c r="H8" s="243"/>
      <c r="I8" s="243"/>
      <c r="J8" s="243"/>
      <c r="K8" s="243"/>
      <c r="L8" s="243"/>
      <c r="M8" s="243"/>
      <c r="N8" s="243"/>
      <c r="O8" s="244"/>
    </row>
    <row r="9" spans="1:15" ht="42" x14ac:dyDescent="0.3">
      <c r="A9" s="115" t="s">
        <v>103</v>
      </c>
      <c r="B9" s="116" t="s">
        <v>280</v>
      </c>
      <c r="C9" s="116" t="s">
        <v>17</v>
      </c>
      <c r="D9" s="116" t="s">
        <v>18</v>
      </c>
      <c r="E9" s="116" t="s">
        <v>20</v>
      </c>
      <c r="F9" s="116" t="s">
        <v>281</v>
      </c>
      <c r="G9" s="116" t="s">
        <v>282</v>
      </c>
      <c r="H9" s="116" t="s">
        <v>283</v>
      </c>
      <c r="I9" s="117" t="s">
        <v>284</v>
      </c>
      <c r="J9" s="116" t="s">
        <v>26</v>
      </c>
      <c r="K9" s="116" t="s">
        <v>25</v>
      </c>
      <c r="L9" s="116" t="s">
        <v>24</v>
      </c>
      <c r="M9" s="116" t="s">
        <v>27</v>
      </c>
      <c r="N9" s="117" t="s">
        <v>285</v>
      </c>
      <c r="O9" s="118" t="s">
        <v>29</v>
      </c>
    </row>
    <row r="10" spans="1:15" ht="12.75" customHeight="1" x14ac:dyDescent="0.3">
      <c r="A10" s="119"/>
      <c r="B10" s="119"/>
      <c r="C10" s="119"/>
      <c r="D10" s="119"/>
      <c r="E10" s="119"/>
      <c r="F10" s="119"/>
      <c r="G10" s="119"/>
      <c r="H10" s="119"/>
      <c r="I10" s="119"/>
      <c r="J10" s="119"/>
      <c r="K10" s="119"/>
      <c r="L10" s="119"/>
      <c r="M10" s="119"/>
      <c r="N10" s="119"/>
      <c r="O10" s="120"/>
    </row>
    <row r="11" spans="1:15" ht="12.75" customHeight="1" x14ac:dyDescent="0.3">
      <c r="A11" s="119"/>
      <c r="B11" s="119"/>
      <c r="C11" s="119"/>
      <c r="D11" s="119"/>
      <c r="E11" s="119"/>
      <c r="F11" s="119"/>
      <c r="G11" s="119"/>
      <c r="H11" s="119"/>
      <c r="I11" s="119"/>
      <c r="J11" s="119"/>
      <c r="K11" s="119"/>
      <c r="L11" s="119"/>
      <c r="M11" s="119"/>
      <c r="N11" s="119"/>
      <c r="O11" s="120"/>
    </row>
    <row r="12" spans="1:15" ht="12.75" customHeight="1" x14ac:dyDescent="0.3">
      <c r="A12" s="119"/>
      <c r="B12" s="119"/>
      <c r="C12" s="119"/>
      <c r="D12" s="119"/>
      <c r="E12" s="119"/>
      <c r="F12" s="119"/>
      <c r="G12" s="119"/>
      <c r="H12" s="119"/>
      <c r="I12" s="119"/>
      <c r="J12" s="119"/>
      <c r="K12" s="119"/>
      <c r="L12" s="119"/>
      <c r="M12" s="119"/>
      <c r="N12" s="119"/>
      <c r="O12" s="120"/>
    </row>
    <row r="13" spans="1:15" ht="12.75" customHeight="1" x14ac:dyDescent="0.3">
      <c r="A13" s="119"/>
      <c r="B13" s="119"/>
      <c r="C13" s="119"/>
      <c r="D13" s="119"/>
      <c r="E13" s="119"/>
      <c r="F13" s="119"/>
      <c r="G13" s="119"/>
      <c r="H13" s="119"/>
      <c r="I13" s="119"/>
      <c r="J13" s="119"/>
      <c r="K13" s="119"/>
      <c r="L13" s="119"/>
      <c r="M13" s="119"/>
      <c r="N13" s="119"/>
      <c r="O13" s="120"/>
    </row>
    <row r="14" spans="1:15" ht="12.75" customHeight="1" x14ac:dyDescent="0.3">
      <c r="A14" s="119"/>
      <c r="B14" s="119"/>
      <c r="C14" s="119"/>
      <c r="D14" s="119"/>
      <c r="E14" s="119"/>
      <c r="F14" s="119"/>
      <c r="G14" s="119"/>
      <c r="H14" s="119"/>
      <c r="I14" s="119"/>
      <c r="J14" s="119"/>
      <c r="K14" s="119"/>
      <c r="L14" s="119"/>
      <c r="M14" s="119"/>
      <c r="N14" s="119"/>
      <c r="O14" s="120"/>
    </row>
    <row r="15" spans="1:15" ht="12.75" customHeight="1" x14ac:dyDescent="0.3">
      <c r="A15" s="119"/>
      <c r="B15" s="119"/>
      <c r="C15" s="119"/>
      <c r="D15" s="119"/>
      <c r="E15" s="119"/>
      <c r="F15" s="119"/>
      <c r="G15" s="119"/>
      <c r="H15" s="119"/>
      <c r="I15" s="119"/>
      <c r="J15" s="119"/>
      <c r="K15" s="119"/>
      <c r="L15" s="119"/>
      <c r="M15" s="119"/>
      <c r="N15" s="119"/>
      <c r="O15" s="120"/>
    </row>
    <row r="16" spans="1:15" ht="12.75" customHeight="1" x14ac:dyDescent="0.3">
      <c r="A16" s="119"/>
      <c r="B16" s="119"/>
      <c r="C16" s="119"/>
      <c r="D16" s="119"/>
      <c r="E16" s="119"/>
      <c r="F16" s="119"/>
      <c r="G16" s="119"/>
      <c r="H16" s="119"/>
      <c r="I16" s="119"/>
      <c r="J16" s="119"/>
      <c r="K16" s="119"/>
      <c r="L16" s="119"/>
      <c r="M16" s="119"/>
      <c r="N16" s="119"/>
      <c r="O16" s="120"/>
    </row>
    <row r="17" spans="1:15" ht="12.75" customHeight="1" x14ac:dyDescent="0.3">
      <c r="A17" s="119"/>
      <c r="B17" s="119"/>
      <c r="C17" s="119"/>
      <c r="D17" s="119"/>
      <c r="E17" s="119"/>
      <c r="F17" s="119"/>
      <c r="G17" s="119"/>
      <c r="H17" s="119"/>
      <c r="I17" s="119"/>
      <c r="J17" s="119"/>
      <c r="K17" s="119"/>
      <c r="L17" s="119"/>
      <c r="M17" s="119"/>
      <c r="N17" s="119"/>
      <c r="O17" s="120"/>
    </row>
    <row r="18" spans="1:15" ht="12.75" customHeight="1" x14ac:dyDescent="0.3">
      <c r="A18" s="119"/>
      <c r="B18" s="119"/>
      <c r="C18" s="119"/>
      <c r="D18" s="119"/>
      <c r="E18" s="119"/>
      <c r="F18" s="119"/>
      <c r="G18" s="119"/>
      <c r="H18" s="119"/>
      <c r="I18" s="119"/>
      <c r="J18" s="119"/>
      <c r="K18" s="119"/>
      <c r="L18" s="119"/>
      <c r="M18" s="119"/>
      <c r="N18" s="119"/>
      <c r="O18" s="120"/>
    </row>
    <row r="19" spans="1:15" ht="12.75" customHeight="1" x14ac:dyDescent="0.3">
      <c r="A19" s="119"/>
      <c r="B19" s="119"/>
      <c r="C19" s="119"/>
      <c r="D19" s="119"/>
      <c r="E19" s="119"/>
      <c r="F19" s="119"/>
      <c r="G19" s="119"/>
      <c r="H19" s="119"/>
      <c r="I19" s="119"/>
      <c r="J19" s="119"/>
      <c r="K19" s="119"/>
      <c r="L19" s="119"/>
      <c r="M19" s="119"/>
      <c r="N19" s="119"/>
      <c r="O19" s="120"/>
    </row>
    <row r="20" spans="1:15" ht="12.75" customHeight="1" x14ac:dyDescent="0.3">
      <c r="A20" s="119"/>
      <c r="B20" s="119"/>
      <c r="C20" s="119"/>
      <c r="D20" s="119"/>
      <c r="E20" s="119"/>
      <c r="F20" s="119"/>
      <c r="G20" s="119"/>
      <c r="H20" s="119"/>
      <c r="I20" s="119"/>
      <c r="J20" s="119"/>
      <c r="K20" s="119"/>
      <c r="L20" s="119"/>
      <c r="M20" s="119"/>
      <c r="N20" s="119"/>
      <c r="O20" s="120"/>
    </row>
    <row r="21" spans="1:15" ht="12.75" customHeight="1" x14ac:dyDescent="0.3">
      <c r="A21" s="119"/>
      <c r="B21" s="119"/>
      <c r="C21" s="119"/>
      <c r="D21" s="119"/>
      <c r="E21" s="119"/>
      <c r="F21" s="119"/>
      <c r="G21" s="119"/>
      <c r="H21" s="119"/>
      <c r="I21" s="119"/>
      <c r="J21" s="119"/>
      <c r="K21" s="119"/>
      <c r="L21" s="119"/>
      <c r="M21" s="119"/>
      <c r="N21" s="119"/>
      <c r="O21" s="120"/>
    </row>
    <row r="22" spans="1:15" ht="12.75" customHeight="1" x14ac:dyDescent="0.3">
      <c r="A22" s="119"/>
      <c r="B22" s="119"/>
      <c r="C22" s="119"/>
      <c r="D22" s="119"/>
      <c r="E22" s="119"/>
      <c r="F22" s="119"/>
      <c r="G22" s="119"/>
      <c r="H22" s="119"/>
      <c r="I22" s="119"/>
      <c r="J22" s="119"/>
      <c r="K22" s="119"/>
      <c r="L22" s="119"/>
      <c r="M22" s="119"/>
      <c r="N22" s="119"/>
      <c r="O22" s="120"/>
    </row>
    <row r="23" spans="1:15" ht="12.75" customHeight="1" x14ac:dyDescent="0.3">
      <c r="A23" s="119"/>
      <c r="B23" s="121"/>
      <c r="C23" s="121"/>
      <c r="D23" s="121"/>
      <c r="E23" s="121"/>
      <c r="F23" s="119"/>
      <c r="G23" s="119"/>
      <c r="H23" s="119"/>
      <c r="I23" s="119"/>
      <c r="J23" s="119"/>
      <c r="K23" s="119"/>
      <c r="L23" s="119"/>
      <c r="M23" s="119"/>
      <c r="N23" s="119"/>
      <c r="O23" s="120"/>
    </row>
    <row r="24" spans="1:15" ht="12.75" customHeight="1" x14ac:dyDescent="0.3">
      <c r="A24" s="119"/>
      <c r="B24" s="121"/>
      <c r="C24" s="121"/>
      <c r="D24" s="121"/>
      <c r="E24" s="121"/>
      <c r="F24" s="119"/>
      <c r="G24" s="119"/>
      <c r="H24" s="119"/>
      <c r="I24" s="119"/>
      <c r="J24" s="119"/>
      <c r="K24" s="119"/>
      <c r="L24" s="119"/>
      <c r="M24" s="119"/>
      <c r="N24" s="119"/>
      <c r="O24" s="120"/>
    </row>
    <row r="25" spans="1:15" ht="12.75" customHeight="1" x14ac:dyDescent="0.3">
      <c r="A25" s="122" t="s">
        <v>286</v>
      </c>
      <c r="B25" s="119"/>
      <c r="C25" s="119"/>
      <c r="D25" s="119"/>
      <c r="E25" s="119"/>
      <c r="F25" s="119"/>
      <c r="G25" s="119"/>
      <c r="H25" s="119"/>
      <c r="I25" s="119"/>
      <c r="J25" s="119"/>
      <c r="K25" s="119"/>
      <c r="L25" s="119"/>
      <c r="M25" s="119"/>
      <c r="N25" s="119"/>
      <c r="O25" s="120"/>
    </row>
    <row r="26" spans="1:15" ht="12.75" customHeight="1" x14ac:dyDescent="0.3">
      <c r="A26" s="123"/>
      <c r="B26" s="124"/>
      <c r="C26" s="124"/>
      <c r="D26" s="124"/>
      <c r="E26" s="124"/>
      <c r="F26" s="124"/>
      <c r="G26" s="124"/>
      <c r="H26" s="124"/>
      <c r="I26" s="124"/>
      <c r="J26" s="124"/>
      <c r="K26" s="124"/>
      <c r="L26" s="124"/>
      <c r="M26" s="124"/>
      <c r="N26" s="124"/>
      <c r="O26" s="125"/>
    </row>
    <row r="27" spans="1:15" ht="12.75" customHeight="1" thickBot="1" x14ac:dyDescent="0.35">
      <c r="A27" s="230" t="s">
        <v>287</v>
      </c>
      <c r="B27" s="231"/>
      <c r="C27" s="231"/>
      <c r="D27" s="231"/>
      <c r="E27" s="231"/>
      <c r="F27" s="231"/>
      <c r="G27" s="231"/>
      <c r="H27" s="231"/>
      <c r="I27" s="231"/>
      <c r="J27" s="231"/>
      <c r="K27" s="231"/>
      <c r="L27" s="231"/>
      <c r="M27" s="231"/>
      <c r="N27" s="231"/>
      <c r="O27" s="232"/>
    </row>
    <row r="28" spans="1:15" ht="42" x14ac:dyDescent="0.3">
      <c r="A28" s="115" t="s">
        <v>103</v>
      </c>
      <c r="B28" s="116" t="s">
        <v>280</v>
      </c>
      <c r="C28" s="116" t="s">
        <v>17</v>
      </c>
      <c r="D28" s="116" t="s">
        <v>18</v>
      </c>
      <c r="E28" s="116" t="s">
        <v>20</v>
      </c>
      <c r="F28" s="116" t="s">
        <v>281</v>
      </c>
      <c r="G28" s="116" t="s">
        <v>282</v>
      </c>
      <c r="H28" s="116" t="s">
        <v>283</v>
      </c>
      <c r="I28" s="117" t="s">
        <v>284</v>
      </c>
      <c r="J28" s="116" t="s">
        <v>26</v>
      </c>
      <c r="K28" s="116" t="s">
        <v>25</v>
      </c>
      <c r="L28" s="116" t="s">
        <v>24</v>
      </c>
      <c r="M28" s="116" t="s">
        <v>27</v>
      </c>
      <c r="N28" s="117" t="s">
        <v>285</v>
      </c>
      <c r="O28" s="118" t="s">
        <v>29</v>
      </c>
    </row>
    <row r="29" spans="1:15" ht="12.75" customHeight="1" x14ac:dyDescent="0.3">
      <c r="A29" s="126" t="str">
        <f>IF(A10&lt;&gt;"",A10,"")</f>
        <v/>
      </c>
      <c r="B29" s="119"/>
      <c r="C29" s="119"/>
      <c r="D29" s="119"/>
      <c r="E29" s="119"/>
      <c r="F29" s="119"/>
      <c r="G29" s="119"/>
      <c r="H29" s="119"/>
      <c r="I29" s="119"/>
      <c r="J29" s="119"/>
      <c r="K29" s="119"/>
      <c r="L29" s="119"/>
      <c r="M29" s="119"/>
      <c r="N29" s="119"/>
      <c r="O29" s="120"/>
    </row>
    <row r="30" spans="1:15" ht="12.75" customHeight="1" x14ac:dyDescent="0.3">
      <c r="A30" s="126" t="str">
        <f t="shared" ref="A30:A43" si="0">IF(A11&lt;&gt;"",A11,"")</f>
        <v/>
      </c>
      <c r="B30" s="119"/>
      <c r="C30" s="119"/>
      <c r="D30" s="119"/>
      <c r="E30" s="119"/>
      <c r="F30" s="119"/>
      <c r="G30" s="119"/>
      <c r="H30" s="119"/>
      <c r="I30" s="119"/>
      <c r="J30" s="119"/>
      <c r="K30" s="119"/>
      <c r="L30" s="119"/>
      <c r="M30" s="119"/>
      <c r="N30" s="119"/>
      <c r="O30" s="120"/>
    </row>
    <row r="31" spans="1:15" ht="12.75" customHeight="1" x14ac:dyDescent="0.3">
      <c r="A31" s="126" t="str">
        <f t="shared" si="0"/>
        <v/>
      </c>
      <c r="B31" s="119"/>
      <c r="C31" s="119"/>
      <c r="D31" s="119"/>
      <c r="E31" s="119"/>
      <c r="F31" s="119"/>
      <c r="G31" s="119"/>
      <c r="H31" s="119"/>
      <c r="I31" s="119"/>
      <c r="J31" s="119"/>
      <c r="K31" s="119"/>
      <c r="L31" s="119"/>
      <c r="M31" s="119"/>
      <c r="N31" s="119"/>
      <c r="O31" s="120"/>
    </row>
    <row r="32" spans="1:15" ht="12.75" customHeight="1" x14ac:dyDescent="0.3">
      <c r="A32" s="126" t="str">
        <f t="shared" si="0"/>
        <v/>
      </c>
      <c r="B32" s="119"/>
      <c r="C32" s="119"/>
      <c r="D32" s="119"/>
      <c r="E32" s="119"/>
      <c r="F32" s="119"/>
      <c r="G32" s="119"/>
      <c r="H32" s="119"/>
      <c r="I32" s="119"/>
      <c r="J32" s="119"/>
      <c r="K32" s="119"/>
      <c r="L32" s="119"/>
      <c r="M32" s="119"/>
      <c r="N32" s="119"/>
      <c r="O32" s="120"/>
    </row>
    <row r="33" spans="1:15" ht="12.75" customHeight="1" x14ac:dyDescent="0.3">
      <c r="A33" s="126" t="str">
        <f t="shared" si="0"/>
        <v/>
      </c>
      <c r="B33" s="119"/>
      <c r="C33" s="119"/>
      <c r="D33" s="119"/>
      <c r="E33" s="119"/>
      <c r="F33" s="119"/>
      <c r="G33" s="119"/>
      <c r="H33" s="119"/>
      <c r="I33" s="119"/>
      <c r="J33" s="119"/>
      <c r="K33" s="119"/>
      <c r="L33" s="119"/>
      <c r="M33" s="119"/>
      <c r="N33" s="119"/>
      <c r="O33" s="120"/>
    </row>
    <row r="34" spans="1:15" ht="12.75" customHeight="1" x14ac:dyDescent="0.3">
      <c r="A34" s="126" t="str">
        <f t="shared" si="0"/>
        <v/>
      </c>
      <c r="B34" s="119"/>
      <c r="C34" s="119"/>
      <c r="D34" s="119"/>
      <c r="E34" s="119"/>
      <c r="F34" s="119"/>
      <c r="G34" s="119"/>
      <c r="H34" s="119"/>
      <c r="I34" s="119"/>
      <c r="J34" s="119"/>
      <c r="K34" s="119"/>
      <c r="L34" s="119"/>
      <c r="M34" s="119"/>
      <c r="N34" s="119"/>
      <c r="O34" s="120"/>
    </row>
    <row r="35" spans="1:15" ht="12.75" customHeight="1" x14ac:dyDescent="0.3">
      <c r="A35" s="126" t="str">
        <f t="shared" si="0"/>
        <v/>
      </c>
      <c r="B35" s="119"/>
      <c r="C35" s="119"/>
      <c r="D35" s="119"/>
      <c r="E35" s="119"/>
      <c r="F35" s="119"/>
      <c r="G35" s="119"/>
      <c r="H35" s="119"/>
      <c r="I35" s="119"/>
      <c r="J35" s="119"/>
      <c r="K35" s="119"/>
      <c r="L35" s="119"/>
      <c r="M35" s="119"/>
      <c r="N35" s="119"/>
      <c r="O35" s="120"/>
    </row>
    <row r="36" spans="1:15" ht="12.75" customHeight="1" x14ac:dyDescent="0.3">
      <c r="A36" s="126" t="str">
        <f t="shared" si="0"/>
        <v/>
      </c>
      <c r="B36" s="119"/>
      <c r="C36" s="119"/>
      <c r="D36" s="119"/>
      <c r="E36" s="119"/>
      <c r="F36" s="119"/>
      <c r="G36" s="119"/>
      <c r="H36" s="119"/>
      <c r="I36" s="119"/>
      <c r="J36" s="119"/>
      <c r="K36" s="119"/>
      <c r="L36" s="119"/>
      <c r="M36" s="119"/>
      <c r="N36" s="119"/>
      <c r="O36" s="120"/>
    </row>
    <row r="37" spans="1:15" ht="12.75" customHeight="1" x14ac:dyDescent="0.3">
      <c r="A37" s="126" t="str">
        <f t="shared" si="0"/>
        <v/>
      </c>
      <c r="B37" s="119"/>
      <c r="C37" s="119"/>
      <c r="D37" s="119"/>
      <c r="E37" s="119"/>
      <c r="F37" s="119"/>
      <c r="G37" s="119"/>
      <c r="H37" s="119"/>
      <c r="I37" s="119"/>
      <c r="J37" s="119"/>
      <c r="K37" s="119"/>
      <c r="L37" s="119"/>
      <c r="M37" s="119"/>
      <c r="N37" s="119"/>
      <c r="O37" s="120"/>
    </row>
    <row r="38" spans="1:15" ht="12.75" customHeight="1" x14ac:dyDescent="0.3">
      <c r="A38" s="126" t="str">
        <f t="shared" si="0"/>
        <v/>
      </c>
      <c r="B38" s="119"/>
      <c r="C38" s="119"/>
      <c r="D38" s="119"/>
      <c r="E38" s="119"/>
      <c r="F38" s="119"/>
      <c r="G38" s="119"/>
      <c r="H38" s="119"/>
      <c r="I38" s="119"/>
      <c r="J38" s="119"/>
      <c r="K38" s="119"/>
      <c r="L38" s="119"/>
      <c r="M38" s="119"/>
      <c r="N38" s="119"/>
      <c r="O38" s="120"/>
    </row>
    <row r="39" spans="1:15" ht="12.75" customHeight="1" x14ac:dyDescent="0.3">
      <c r="A39" s="126" t="str">
        <f t="shared" si="0"/>
        <v/>
      </c>
      <c r="B39" s="119"/>
      <c r="C39" s="119"/>
      <c r="D39" s="119"/>
      <c r="E39" s="119"/>
      <c r="F39" s="119"/>
      <c r="G39" s="119"/>
      <c r="H39" s="119"/>
      <c r="I39" s="119"/>
      <c r="J39" s="119"/>
      <c r="K39" s="119"/>
      <c r="L39" s="119"/>
      <c r="M39" s="119"/>
      <c r="N39" s="119"/>
      <c r="O39" s="120"/>
    </row>
    <row r="40" spans="1:15" ht="12.75" customHeight="1" x14ac:dyDescent="0.3">
      <c r="A40" s="126" t="str">
        <f t="shared" si="0"/>
        <v/>
      </c>
      <c r="B40" s="119"/>
      <c r="C40" s="119"/>
      <c r="D40" s="119"/>
      <c r="E40" s="119"/>
      <c r="F40" s="119"/>
      <c r="G40" s="119"/>
      <c r="H40" s="119"/>
      <c r="I40" s="119"/>
      <c r="J40" s="119"/>
      <c r="K40" s="119"/>
      <c r="L40" s="119"/>
      <c r="M40" s="119"/>
      <c r="N40" s="119"/>
      <c r="O40" s="120"/>
    </row>
    <row r="41" spans="1:15" ht="12.75" customHeight="1" x14ac:dyDescent="0.3">
      <c r="A41" s="126" t="str">
        <f t="shared" si="0"/>
        <v/>
      </c>
      <c r="B41" s="119"/>
      <c r="C41" s="119"/>
      <c r="D41" s="119"/>
      <c r="E41" s="119"/>
      <c r="F41" s="119"/>
      <c r="G41" s="119"/>
      <c r="H41" s="119"/>
      <c r="I41" s="119"/>
      <c r="J41" s="119"/>
      <c r="K41" s="119"/>
      <c r="L41" s="119"/>
      <c r="M41" s="119"/>
      <c r="N41" s="119"/>
      <c r="O41" s="120"/>
    </row>
    <row r="42" spans="1:15" ht="12.75" customHeight="1" x14ac:dyDescent="0.3">
      <c r="A42" s="126" t="str">
        <f t="shared" si="0"/>
        <v/>
      </c>
      <c r="B42" s="119"/>
      <c r="C42" s="119"/>
      <c r="D42" s="119"/>
      <c r="E42" s="121"/>
      <c r="F42" s="119"/>
      <c r="G42" s="119"/>
      <c r="H42" s="119"/>
      <c r="I42" s="119"/>
      <c r="J42" s="119"/>
      <c r="K42" s="119"/>
      <c r="L42" s="119"/>
      <c r="M42" s="119"/>
      <c r="N42" s="119"/>
      <c r="O42" s="120"/>
    </row>
    <row r="43" spans="1:15" ht="12.75" customHeight="1" x14ac:dyDescent="0.3">
      <c r="A43" s="126" t="str">
        <f t="shared" si="0"/>
        <v/>
      </c>
      <c r="B43" s="119"/>
      <c r="C43" s="119"/>
      <c r="D43" s="119"/>
      <c r="E43" s="121"/>
      <c r="F43" s="119"/>
      <c r="G43" s="119"/>
      <c r="H43" s="119"/>
      <c r="I43" s="119"/>
      <c r="J43" s="119"/>
      <c r="K43" s="119"/>
      <c r="L43" s="119"/>
      <c r="M43" s="119"/>
      <c r="N43" s="119"/>
      <c r="O43" s="120"/>
    </row>
    <row r="44" spans="1:15" ht="12.75" customHeight="1" x14ac:dyDescent="0.3">
      <c r="A44" s="122" t="s">
        <v>286</v>
      </c>
      <c r="B44" s="127"/>
      <c r="C44" s="127"/>
      <c r="D44" s="127"/>
      <c r="E44" s="127"/>
      <c r="F44" s="127"/>
      <c r="G44" s="127"/>
      <c r="H44" s="127"/>
      <c r="I44" s="127"/>
      <c r="J44" s="127"/>
      <c r="K44" s="127"/>
      <c r="L44" s="127"/>
      <c r="M44" s="127"/>
      <c r="N44" s="127"/>
      <c r="O44" s="128"/>
    </row>
    <row r="45" spans="1:15" ht="12.75" customHeight="1" x14ac:dyDescent="0.3">
      <c r="A45" s="129"/>
      <c r="G45" s="130"/>
      <c r="H45" s="130"/>
      <c r="O45" s="131"/>
    </row>
    <row r="46" spans="1:15" ht="12.75" customHeight="1" thickBot="1" x14ac:dyDescent="0.35">
      <c r="A46" s="230" t="s">
        <v>288</v>
      </c>
      <c r="B46" s="231"/>
      <c r="C46" s="231"/>
      <c r="D46" s="231"/>
      <c r="E46" s="231"/>
      <c r="F46" s="231"/>
      <c r="G46" s="231"/>
      <c r="H46" s="231"/>
      <c r="I46" s="231"/>
      <c r="J46" s="231"/>
      <c r="K46" s="231"/>
      <c r="L46" s="231"/>
      <c r="M46" s="231"/>
      <c r="N46" s="231"/>
      <c r="O46" s="232"/>
    </row>
    <row r="47" spans="1:15" ht="42" x14ac:dyDescent="0.3">
      <c r="A47" s="115" t="s">
        <v>103</v>
      </c>
      <c r="B47" s="116" t="s">
        <v>280</v>
      </c>
      <c r="C47" s="116" t="s">
        <v>17</v>
      </c>
      <c r="D47" s="116" t="s">
        <v>18</v>
      </c>
      <c r="E47" s="116" t="s">
        <v>20</v>
      </c>
      <c r="F47" s="116" t="s">
        <v>281</v>
      </c>
      <c r="G47" s="116" t="s">
        <v>282</v>
      </c>
      <c r="H47" s="116" t="s">
        <v>283</v>
      </c>
      <c r="I47" s="117" t="s">
        <v>284</v>
      </c>
      <c r="J47" s="116" t="s">
        <v>26</v>
      </c>
      <c r="K47" s="116" t="s">
        <v>25</v>
      </c>
      <c r="L47" s="116" t="s">
        <v>24</v>
      </c>
      <c r="M47" s="116" t="s">
        <v>27</v>
      </c>
      <c r="N47" s="117" t="s">
        <v>285</v>
      </c>
      <c r="O47" s="118" t="s">
        <v>29</v>
      </c>
    </row>
    <row r="48" spans="1:15" ht="12.75" customHeight="1" x14ac:dyDescent="0.3">
      <c r="A48" s="126" t="str">
        <f>IF(A29&lt;&gt;"",A29,"")</f>
        <v/>
      </c>
      <c r="B48" s="119"/>
      <c r="C48" s="119"/>
      <c r="D48" s="119"/>
      <c r="E48" s="119"/>
      <c r="F48" s="119"/>
      <c r="G48" s="119"/>
      <c r="H48" s="119"/>
      <c r="I48" s="119"/>
      <c r="J48" s="119"/>
      <c r="K48" s="119"/>
      <c r="L48" s="119"/>
      <c r="M48" s="119"/>
      <c r="N48" s="119"/>
      <c r="O48" s="120"/>
    </row>
    <row r="49" spans="1:15" ht="12.75" customHeight="1" x14ac:dyDescent="0.3">
      <c r="A49" s="126" t="str">
        <f t="shared" ref="A49:A62" si="1">IF(A30&lt;&gt;"",A30,"")</f>
        <v/>
      </c>
      <c r="B49" s="119"/>
      <c r="C49" s="119"/>
      <c r="D49" s="119"/>
      <c r="E49" s="119"/>
      <c r="F49" s="119"/>
      <c r="G49" s="119"/>
      <c r="H49" s="119"/>
      <c r="I49" s="119"/>
      <c r="J49" s="119"/>
      <c r="K49" s="119"/>
      <c r="L49" s="119"/>
      <c r="M49" s="119"/>
      <c r="N49" s="119"/>
      <c r="O49" s="120"/>
    </row>
    <row r="50" spans="1:15" ht="12.75" customHeight="1" x14ac:dyDescent="0.3">
      <c r="A50" s="126" t="str">
        <f t="shared" si="1"/>
        <v/>
      </c>
      <c r="B50" s="119"/>
      <c r="C50" s="119"/>
      <c r="D50" s="119"/>
      <c r="E50" s="119"/>
      <c r="F50" s="119"/>
      <c r="G50" s="119"/>
      <c r="H50" s="119"/>
      <c r="I50" s="119"/>
      <c r="J50" s="119"/>
      <c r="K50" s="119"/>
      <c r="L50" s="119"/>
      <c r="M50" s="119"/>
      <c r="N50" s="119"/>
      <c r="O50" s="120"/>
    </row>
    <row r="51" spans="1:15" ht="12.75" customHeight="1" x14ac:dyDescent="0.3">
      <c r="A51" s="126" t="str">
        <f t="shared" si="1"/>
        <v/>
      </c>
      <c r="B51" s="119"/>
      <c r="C51" s="119"/>
      <c r="D51" s="119"/>
      <c r="E51" s="119"/>
      <c r="F51" s="119"/>
      <c r="G51" s="119"/>
      <c r="H51" s="119"/>
      <c r="I51" s="119"/>
      <c r="J51" s="119"/>
      <c r="K51" s="119"/>
      <c r="L51" s="119"/>
      <c r="M51" s="119"/>
      <c r="N51" s="119"/>
      <c r="O51" s="120"/>
    </row>
    <row r="52" spans="1:15" ht="12.75" customHeight="1" x14ac:dyDescent="0.3">
      <c r="A52" s="126" t="str">
        <f t="shared" si="1"/>
        <v/>
      </c>
      <c r="B52" s="119"/>
      <c r="C52" s="119"/>
      <c r="D52" s="119"/>
      <c r="E52" s="119"/>
      <c r="F52" s="119"/>
      <c r="G52" s="119"/>
      <c r="H52" s="119"/>
      <c r="I52" s="119"/>
      <c r="J52" s="119"/>
      <c r="K52" s="119"/>
      <c r="L52" s="119"/>
      <c r="M52" s="119"/>
      <c r="N52" s="119"/>
      <c r="O52" s="120"/>
    </row>
    <row r="53" spans="1:15" ht="12.75" customHeight="1" x14ac:dyDescent="0.3">
      <c r="A53" s="126" t="str">
        <f t="shared" si="1"/>
        <v/>
      </c>
      <c r="B53" s="119"/>
      <c r="C53" s="119"/>
      <c r="D53" s="119"/>
      <c r="E53" s="119"/>
      <c r="F53" s="119"/>
      <c r="G53" s="119"/>
      <c r="H53" s="119"/>
      <c r="I53" s="119"/>
      <c r="J53" s="119"/>
      <c r="K53" s="119"/>
      <c r="L53" s="119"/>
      <c r="M53" s="119"/>
      <c r="N53" s="119"/>
      <c r="O53" s="120"/>
    </row>
    <row r="54" spans="1:15" ht="12.75" customHeight="1" x14ac:dyDescent="0.3">
      <c r="A54" s="126" t="str">
        <f t="shared" si="1"/>
        <v/>
      </c>
      <c r="B54" s="119"/>
      <c r="C54" s="119"/>
      <c r="D54" s="119"/>
      <c r="E54" s="119"/>
      <c r="F54" s="119"/>
      <c r="G54" s="119"/>
      <c r="H54" s="119"/>
      <c r="I54" s="119"/>
      <c r="J54" s="119"/>
      <c r="K54" s="119"/>
      <c r="L54" s="119"/>
      <c r="M54" s="119"/>
      <c r="N54" s="119"/>
      <c r="O54" s="120"/>
    </row>
    <row r="55" spans="1:15" ht="12.75" customHeight="1" x14ac:dyDescent="0.3">
      <c r="A55" s="126" t="str">
        <f t="shared" si="1"/>
        <v/>
      </c>
      <c r="B55" s="119"/>
      <c r="C55" s="119"/>
      <c r="D55" s="119"/>
      <c r="E55" s="119"/>
      <c r="F55" s="119"/>
      <c r="G55" s="119"/>
      <c r="H55" s="119"/>
      <c r="I55" s="119"/>
      <c r="J55" s="119"/>
      <c r="K55" s="119"/>
      <c r="L55" s="119"/>
      <c r="M55" s="119"/>
      <c r="N55" s="119"/>
      <c r="O55" s="120"/>
    </row>
    <row r="56" spans="1:15" ht="12.75" customHeight="1" x14ac:dyDescent="0.3">
      <c r="A56" s="126" t="str">
        <f t="shared" si="1"/>
        <v/>
      </c>
      <c r="B56" s="119"/>
      <c r="C56" s="119"/>
      <c r="D56" s="119"/>
      <c r="E56" s="119"/>
      <c r="F56" s="119"/>
      <c r="G56" s="119"/>
      <c r="H56" s="119"/>
      <c r="I56" s="119"/>
      <c r="J56" s="119"/>
      <c r="K56" s="119"/>
      <c r="L56" s="119"/>
      <c r="M56" s="119"/>
      <c r="N56" s="119"/>
      <c r="O56" s="120"/>
    </row>
    <row r="57" spans="1:15" ht="12.75" customHeight="1" x14ac:dyDescent="0.3">
      <c r="A57" s="126" t="str">
        <f t="shared" si="1"/>
        <v/>
      </c>
      <c r="B57" s="119"/>
      <c r="C57" s="119"/>
      <c r="D57" s="119"/>
      <c r="E57" s="119"/>
      <c r="F57" s="119"/>
      <c r="G57" s="119"/>
      <c r="H57" s="119"/>
      <c r="I57" s="119"/>
      <c r="J57" s="119"/>
      <c r="K57" s="119"/>
      <c r="L57" s="119"/>
      <c r="M57" s="119"/>
      <c r="N57" s="119"/>
      <c r="O57" s="120"/>
    </row>
    <row r="58" spans="1:15" ht="12.75" customHeight="1" x14ac:dyDescent="0.3">
      <c r="A58" s="126" t="str">
        <f t="shared" si="1"/>
        <v/>
      </c>
      <c r="B58" s="119"/>
      <c r="C58" s="119"/>
      <c r="D58" s="119"/>
      <c r="E58" s="119"/>
      <c r="F58" s="119"/>
      <c r="G58" s="119"/>
      <c r="H58" s="119"/>
      <c r="I58" s="119"/>
      <c r="J58" s="119"/>
      <c r="K58" s="119"/>
      <c r="L58" s="119"/>
      <c r="M58" s="119"/>
      <c r="N58" s="119"/>
      <c r="O58" s="120"/>
    </row>
    <row r="59" spans="1:15" ht="12.75" customHeight="1" x14ac:dyDescent="0.3">
      <c r="A59" s="126" t="str">
        <f t="shared" si="1"/>
        <v/>
      </c>
      <c r="B59" s="119"/>
      <c r="C59" s="119"/>
      <c r="D59" s="119"/>
      <c r="E59" s="119"/>
      <c r="F59" s="119"/>
      <c r="G59" s="119"/>
      <c r="H59" s="119"/>
      <c r="I59" s="119"/>
      <c r="J59" s="119"/>
      <c r="K59" s="119"/>
      <c r="L59" s="119"/>
      <c r="M59" s="119"/>
      <c r="N59" s="119"/>
      <c r="O59" s="120"/>
    </row>
    <row r="60" spans="1:15" ht="12.75" customHeight="1" x14ac:dyDescent="0.3">
      <c r="A60" s="126" t="str">
        <f t="shared" si="1"/>
        <v/>
      </c>
      <c r="B60" s="119"/>
      <c r="C60" s="119"/>
      <c r="D60" s="119"/>
      <c r="E60" s="119"/>
      <c r="F60" s="119"/>
      <c r="G60" s="119"/>
      <c r="H60" s="119"/>
      <c r="I60" s="119"/>
      <c r="J60" s="119"/>
      <c r="K60" s="119"/>
      <c r="L60" s="119"/>
      <c r="M60" s="119"/>
      <c r="N60" s="119"/>
      <c r="O60" s="120"/>
    </row>
    <row r="61" spans="1:15" ht="12.75" customHeight="1" x14ac:dyDescent="0.3">
      <c r="A61" s="126" t="str">
        <f t="shared" si="1"/>
        <v/>
      </c>
      <c r="B61" s="119"/>
      <c r="C61" s="119"/>
      <c r="D61" s="119"/>
      <c r="E61" s="121"/>
      <c r="F61" s="119"/>
      <c r="G61" s="119"/>
      <c r="H61" s="119"/>
      <c r="I61" s="119"/>
      <c r="J61" s="119"/>
      <c r="K61" s="119"/>
      <c r="L61" s="119"/>
      <c r="M61" s="119"/>
      <c r="N61" s="119"/>
      <c r="O61" s="120"/>
    </row>
    <row r="62" spans="1:15" ht="12.75" customHeight="1" x14ac:dyDescent="0.3">
      <c r="A62" s="126" t="str">
        <f t="shared" si="1"/>
        <v/>
      </c>
      <c r="B62" s="119"/>
      <c r="C62" s="119"/>
      <c r="D62" s="119"/>
      <c r="E62" s="121"/>
      <c r="F62" s="119"/>
      <c r="G62" s="119"/>
      <c r="H62" s="119"/>
      <c r="I62" s="119"/>
      <c r="J62" s="119"/>
      <c r="K62" s="119"/>
      <c r="L62" s="119"/>
      <c r="M62" s="119"/>
      <c r="N62" s="119"/>
      <c r="O62" s="120"/>
    </row>
    <row r="63" spans="1:15" ht="12.75" customHeight="1" x14ac:dyDescent="0.3">
      <c r="A63" s="122" t="s">
        <v>286</v>
      </c>
      <c r="B63" s="127"/>
      <c r="C63" s="127"/>
      <c r="D63" s="127"/>
      <c r="E63" s="127"/>
      <c r="F63" s="127"/>
      <c r="G63" s="127"/>
      <c r="H63" s="127"/>
      <c r="I63" s="127"/>
      <c r="J63" s="127"/>
      <c r="K63" s="127"/>
      <c r="L63" s="127"/>
      <c r="M63" s="127"/>
      <c r="N63" s="127"/>
      <c r="O63" s="128"/>
    </row>
    <row r="64" spans="1:15" ht="12.75" customHeight="1" x14ac:dyDescent="0.3">
      <c r="A64" s="132"/>
      <c r="O64" s="131"/>
    </row>
    <row r="65" spans="1:15" ht="12.75" customHeight="1" thickBot="1" x14ac:dyDescent="0.35">
      <c r="A65" s="230" t="s">
        <v>289</v>
      </c>
      <c r="B65" s="231"/>
      <c r="C65" s="231"/>
      <c r="D65" s="231"/>
      <c r="E65" s="231"/>
      <c r="F65" s="231"/>
      <c r="G65" s="231"/>
      <c r="H65" s="231"/>
      <c r="I65" s="231"/>
      <c r="J65" s="231"/>
      <c r="K65" s="231"/>
      <c r="L65" s="231"/>
      <c r="M65" s="231"/>
      <c r="N65" s="231"/>
      <c r="O65" s="232"/>
    </row>
    <row r="66" spans="1:15" ht="42" x14ac:dyDescent="0.3">
      <c r="A66" s="115" t="s">
        <v>103</v>
      </c>
      <c r="B66" s="116" t="s">
        <v>280</v>
      </c>
      <c r="C66" s="116" t="s">
        <v>17</v>
      </c>
      <c r="D66" s="116" t="s">
        <v>18</v>
      </c>
      <c r="E66" s="116" t="s">
        <v>20</v>
      </c>
      <c r="F66" s="116" t="s">
        <v>281</v>
      </c>
      <c r="G66" s="116" t="s">
        <v>282</v>
      </c>
      <c r="H66" s="116" t="s">
        <v>283</v>
      </c>
      <c r="I66" s="117" t="s">
        <v>284</v>
      </c>
      <c r="J66" s="116" t="s">
        <v>26</v>
      </c>
      <c r="K66" s="116" t="s">
        <v>25</v>
      </c>
      <c r="L66" s="116" t="s">
        <v>24</v>
      </c>
      <c r="M66" s="116" t="s">
        <v>27</v>
      </c>
      <c r="N66" s="117" t="s">
        <v>285</v>
      </c>
      <c r="O66" s="118" t="s">
        <v>29</v>
      </c>
    </row>
    <row r="67" spans="1:15" ht="12.75" customHeight="1" x14ac:dyDescent="0.3">
      <c r="A67" s="126" t="str">
        <f>IF(A48&lt;&gt;"",A48,"")</f>
        <v/>
      </c>
      <c r="B67" s="133" t="str">
        <f t="shared" ref="B67:O82" si="2">IF(B29&lt;&gt;"",B48/B29-1,"")</f>
        <v/>
      </c>
      <c r="C67" s="133" t="str">
        <f t="shared" si="2"/>
        <v/>
      </c>
      <c r="D67" s="133" t="str">
        <f t="shared" si="2"/>
        <v/>
      </c>
      <c r="E67" s="133" t="str">
        <f t="shared" si="2"/>
        <v/>
      </c>
      <c r="F67" s="133" t="str">
        <f t="shared" si="2"/>
        <v/>
      </c>
      <c r="G67" s="133" t="str">
        <f t="shared" si="2"/>
        <v/>
      </c>
      <c r="H67" s="133" t="str">
        <f t="shared" si="2"/>
        <v/>
      </c>
      <c r="I67" s="133" t="str">
        <f t="shared" si="2"/>
        <v/>
      </c>
      <c r="J67" s="133" t="str">
        <f t="shared" si="2"/>
        <v/>
      </c>
      <c r="K67" s="133" t="str">
        <f t="shared" si="2"/>
        <v/>
      </c>
      <c r="L67" s="133" t="str">
        <f t="shared" si="2"/>
        <v/>
      </c>
      <c r="M67" s="133" t="str">
        <f t="shared" si="2"/>
        <v/>
      </c>
      <c r="N67" s="133" t="str">
        <f t="shared" si="2"/>
        <v/>
      </c>
      <c r="O67" s="133" t="str">
        <f t="shared" si="2"/>
        <v/>
      </c>
    </row>
    <row r="68" spans="1:15" ht="12.75" customHeight="1" x14ac:dyDescent="0.3">
      <c r="A68" s="126" t="str">
        <f t="shared" ref="A68:A81" si="3">IF(A49&lt;&gt;"",A49,"")</f>
        <v/>
      </c>
      <c r="B68" s="133" t="str">
        <f t="shared" si="2"/>
        <v/>
      </c>
      <c r="C68" s="133" t="str">
        <f t="shared" si="2"/>
        <v/>
      </c>
      <c r="D68" s="133" t="str">
        <f t="shared" si="2"/>
        <v/>
      </c>
      <c r="E68" s="133" t="str">
        <f t="shared" si="2"/>
        <v/>
      </c>
      <c r="F68" s="133" t="str">
        <f t="shared" si="2"/>
        <v/>
      </c>
      <c r="G68" s="133" t="str">
        <f t="shared" si="2"/>
        <v/>
      </c>
      <c r="H68" s="133" t="str">
        <f t="shared" si="2"/>
        <v/>
      </c>
      <c r="I68" s="133" t="str">
        <f t="shared" si="2"/>
        <v/>
      </c>
      <c r="J68" s="133" t="str">
        <f t="shared" si="2"/>
        <v/>
      </c>
      <c r="K68" s="133" t="str">
        <f t="shared" si="2"/>
        <v/>
      </c>
      <c r="L68" s="133" t="str">
        <f t="shared" si="2"/>
        <v/>
      </c>
      <c r="M68" s="133" t="str">
        <f t="shared" si="2"/>
        <v/>
      </c>
      <c r="N68" s="133" t="str">
        <f t="shared" si="2"/>
        <v/>
      </c>
      <c r="O68" s="133" t="str">
        <f t="shared" si="2"/>
        <v/>
      </c>
    </row>
    <row r="69" spans="1:15" ht="12.75" customHeight="1" x14ac:dyDescent="0.3">
      <c r="A69" s="126" t="str">
        <f t="shared" si="3"/>
        <v/>
      </c>
      <c r="B69" s="133" t="str">
        <f t="shared" si="2"/>
        <v/>
      </c>
      <c r="C69" s="133" t="str">
        <f t="shared" si="2"/>
        <v/>
      </c>
      <c r="D69" s="133" t="str">
        <f t="shared" si="2"/>
        <v/>
      </c>
      <c r="E69" s="133" t="str">
        <f t="shared" si="2"/>
        <v/>
      </c>
      <c r="F69" s="133" t="str">
        <f t="shared" si="2"/>
        <v/>
      </c>
      <c r="G69" s="133" t="str">
        <f t="shared" si="2"/>
        <v/>
      </c>
      <c r="H69" s="133" t="str">
        <f t="shared" si="2"/>
        <v/>
      </c>
      <c r="I69" s="133" t="str">
        <f t="shared" si="2"/>
        <v/>
      </c>
      <c r="J69" s="133" t="str">
        <f t="shared" si="2"/>
        <v/>
      </c>
      <c r="K69" s="133" t="str">
        <f t="shared" si="2"/>
        <v/>
      </c>
      <c r="L69" s="133" t="str">
        <f t="shared" si="2"/>
        <v/>
      </c>
      <c r="M69" s="133" t="str">
        <f t="shared" si="2"/>
        <v/>
      </c>
      <c r="N69" s="133" t="str">
        <f t="shared" si="2"/>
        <v/>
      </c>
      <c r="O69" s="133" t="str">
        <f t="shared" si="2"/>
        <v/>
      </c>
    </row>
    <row r="70" spans="1:15" ht="12.75" customHeight="1" x14ac:dyDescent="0.3">
      <c r="A70" s="126" t="str">
        <f t="shared" si="3"/>
        <v/>
      </c>
      <c r="B70" s="133" t="str">
        <f t="shared" si="2"/>
        <v/>
      </c>
      <c r="C70" s="133" t="str">
        <f t="shared" si="2"/>
        <v/>
      </c>
      <c r="D70" s="133" t="str">
        <f t="shared" si="2"/>
        <v/>
      </c>
      <c r="E70" s="133" t="str">
        <f t="shared" si="2"/>
        <v/>
      </c>
      <c r="F70" s="133" t="str">
        <f t="shared" si="2"/>
        <v/>
      </c>
      <c r="G70" s="133" t="str">
        <f t="shared" si="2"/>
        <v/>
      </c>
      <c r="H70" s="133" t="str">
        <f t="shared" si="2"/>
        <v/>
      </c>
      <c r="I70" s="133" t="str">
        <f t="shared" si="2"/>
        <v/>
      </c>
      <c r="J70" s="133" t="str">
        <f t="shared" si="2"/>
        <v/>
      </c>
      <c r="K70" s="133" t="str">
        <f t="shared" si="2"/>
        <v/>
      </c>
      <c r="L70" s="133" t="str">
        <f t="shared" si="2"/>
        <v/>
      </c>
      <c r="M70" s="133" t="str">
        <f t="shared" si="2"/>
        <v/>
      </c>
      <c r="N70" s="133" t="str">
        <f t="shared" si="2"/>
        <v/>
      </c>
      <c r="O70" s="133" t="str">
        <f t="shared" si="2"/>
        <v/>
      </c>
    </row>
    <row r="71" spans="1:15" ht="12.75" customHeight="1" x14ac:dyDescent="0.3">
      <c r="A71" s="126" t="str">
        <f t="shared" si="3"/>
        <v/>
      </c>
      <c r="B71" s="133" t="str">
        <f t="shared" si="2"/>
        <v/>
      </c>
      <c r="C71" s="133" t="str">
        <f t="shared" si="2"/>
        <v/>
      </c>
      <c r="D71" s="133" t="str">
        <f t="shared" si="2"/>
        <v/>
      </c>
      <c r="E71" s="133" t="str">
        <f t="shared" si="2"/>
        <v/>
      </c>
      <c r="F71" s="133" t="str">
        <f t="shared" si="2"/>
        <v/>
      </c>
      <c r="G71" s="133" t="str">
        <f t="shared" si="2"/>
        <v/>
      </c>
      <c r="H71" s="133" t="str">
        <f t="shared" si="2"/>
        <v/>
      </c>
      <c r="I71" s="133" t="str">
        <f t="shared" si="2"/>
        <v/>
      </c>
      <c r="J71" s="133" t="str">
        <f t="shared" si="2"/>
        <v/>
      </c>
      <c r="K71" s="133" t="str">
        <f t="shared" si="2"/>
        <v/>
      </c>
      <c r="L71" s="133" t="str">
        <f t="shared" si="2"/>
        <v/>
      </c>
      <c r="M71" s="133" t="str">
        <f t="shared" si="2"/>
        <v/>
      </c>
      <c r="N71" s="133" t="str">
        <f t="shared" si="2"/>
        <v/>
      </c>
      <c r="O71" s="133" t="str">
        <f t="shared" si="2"/>
        <v/>
      </c>
    </row>
    <row r="72" spans="1:15" ht="12.75" customHeight="1" x14ac:dyDescent="0.3">
      <c r="A72" s="126" t="str">
        <f t="shared" si="3"/>
        <v/>
      </c>
      <c r="B72" s="133" t="str">
        <f t="shared" si="2"/>
        <v/>
      </c>
      <c r="C72" s="133" t="str">
        <f t="shared" si="2"/>
        <v/>
      </c>
      <c r="D72" s="133" t="str">
        <f t="shared" si="2"/>
        <v/>
      </c>
      <c r="E72" s="133" t="str">
        <f t="shared" si="2"/>
        <v/>
      </c>
      <c r="F72" s="133" t="str">
        <f t="shared" si="2"/>
        <v/>
      </c>
      <c r="G72" s="133" t="str">
        <f t="shared" si="2"/>
        <v/>
      </c>
      <c r="H72" s="133" t="str">
        <f t="shared" si="2"/>
        <v/>
      </c>
      <c r="I72" s="133" t="str">
        <f t="shared" si="2"/>
        <v/>
      </c>
      <c r="J72" s="133" t="str">
        <f t="shared" si="2"/>
        <v/>
      </c>
      <c r="K72" s="133" t="str">
        <f t="shared" si="2"/>
        <v/>
      </c>
      <c r="L72" s="133" t="str">
        <f t="shared" si="2"/>
        <v/>
      </c>
      <c r="M72" s="133" t="str">
        <f t="shared" si="2"/>
        <v/>
      </c>
      <c r="N72" s="133" t="str">
        <f t="shared" si="2"/>
        <v/>
      </c>
      <c r="O72" s="133" t="str">
        <f t="shared" si="2"/>
        <v/>
      </c>
    </row>
    <row r="73" spans="1:15" ht="12.75" customHeight="1" x14ac:dyDescent="0.3">
      <c r="A73" s="126" t="str">
        <f t="shared" si="3"/>
        <v/>
      </c>
      <c r="B73" s="133" t="str">
        <f t="shared" si="2"/>
        <v/>
      </c>
      <c r="C73" s="133" t="str">
        <f t="shared" si="2"/>
        <v/>
      </c>
      <c r="D73" s="133" t="str">
        <f t="shared" si="2"/>
        <v/>
      </c>
      <c r="E73" s="133" t="str">
        <f t="shared" si="2"/>
        <v/>
      </c>
      <c r="F73" s="133" t="str">
        <f t="shared" si="2"/>
        <v/>
      </c>
      <c r="G73" s="133" t="str">
        <f t="shared" si="2"/>
        <v/>
      </c>
      <c r="H73" s="133" t="str">
        <f t="shared" si="2"/>
        <v/>
      </c>
      <c r="I73" s="133" t="str">
        <f t="shared" si="2"/>
        <v/>
      </c>
      <c r="J73" s="133" t="str">
        <f t="shared" si="2"/>
        <v/>
      </c>
      <c r="K73" s="133" t="str">
        <f t="shared" si="2"/>
        <v/>
      </c>
      <c r="L73" s="133" t="str">
        <f t="shared" si="2"/>
        <v/>
      </c>
      <c r="M73" s="133" t="str">
        <f t="shared" si="2"/>
        <v/>
      </c>
      <c r="N73" s="133" t="str">
        <f t="shared" si="2"/>
        <v/>
      </c>
      <c r="O73" s="133" t="str">
        <f t="shared" si="2"/>
        <v/>
      </c>
    </row>
    <row r="74" spans="1:15" ht="12.75" customHeight="1" x14ac:dyDescent="0.3">
      <c r="A74" s="126" t="str">
        <f t="shared" si="3"/>
        <v/>
      </c>
      <c r="B74" s="133" t="str">
        <f t="shared" si="2"/>
        <v/>
      </c>
      <c r="C74" s="133" t="str">
        <f t="shared" si="2"/>
        <v/>
      </c>
      <c r="D74" s="133" t="str">
        <f t="shared" si="2"/>
        <v/>
      </c>
      <c r="E74" s="133" t="str">
        <f t="shared" si="2"/>
        <v/>
      </c>
      <c r="F74" s="133" t="str">
        <f t="shared" si="2"/>
        <v/>
      </c>
      <c r="G74" s="133" t="str">
        <f t="shared" si="2"/>
        <v/>
      </c>
      <c r="H74" s="133" t="str">
        <f t="shared" si="2"/>
        <v/>
      </c>
      <c r="I74" s="133" t="str">
        <f t="shared" si="2"/>
        <v/>
      </c>
      <c r="J74" s="133" t="str">
        <f t="shared" si="2"/>
        <v/>
      </c>
      <c r="K74" s="133" t="str">
        <f t="shared" si="2"/>
        <v/>
      </c>
      <c r="L74" s="133" t="str">
        <f t="shared" si="2"/>
        <v/>
      </c>
      <c r="M74" s="133" t="str">
        <f t="shared" si="2"/>
        <v/>
      </c>
      <c r="N74" s="133" t="str">
        <f t="shared" si="2"/>
        <v/>
      </c>
      <c r="O74" s="133" t="str">
        <f t="shared" si="2"/>
        <v/>
      </c>
    </row>
    <row r="75" spans="1:15" ht="12.75" customHeight="1" x14ac:dyDescent="0.3">
      <c r="A75" s="126" t="str">
        <f t="shared" si="3"/>
        <v/>
      </c>
      <c r="B75" s="133" t="str">
        <f t="shared" si="2"/>
        <v/>
      </c>
      <c r="C75" s="133" t="str">
        <f t="shared" si="2"/>
        <v/>
      </c>
      <c r="D75" s="133" t="str">
        <f t="shared" si="2"/>
        <v/>
      </c>
      <c r="E75" s="133" t="str">
        <f t="shared" si="2"/>
        <v/>
      </c>
      <c r="F75" s="133" t="str">
        <f t="shared" si="2"/>
        <v/>
      </c>
      <c r="G75" s="133" t="str">
        <f t="shared" si="2"/>
        <v/>
      </c>
      <c r="H75" s="133" t="str">
        <f t="shared" si="2"/>
        <v/>
      </c>
      <c r="I75" s="133" t="str">
        <f t="shared" si="2"/>
        <v/>
      </c>
      <c r="J75" s="133" t="str">
        <f t="shared" si="2"/>
        <v/>
      </c>
      <c r="K75" s="133" t="str">
        <f t="shared" si="2"/>
        <v/>
      </c>
      <c r="L75" s="133" t="str">
        <f t="shared" si="2"/>
        <v/>
      </c>
      <c r="M75" s="133" t="str">
        <f t="shared" si="2"/>
        <v/>
      </c>
      <c r="N75" s="133" t="str">
        <f t="shared" si="2"/>
        <v/>
      </c>
      <c r="O75" s="133" t="str">
        <f t="shared" si="2"/>
        <v/>
      </c>
    </row>
    <row r="76" spans="1:15" ht="12.75" customHeight="1" x14ac:dyDescent="0.3">
      <c r="A76" s="126" t="str">
        <f t="shared" si="3"/>
        <v/>
      </c>
      <c r="B76" s="133" t="str">
        <f t="shared" si="2"/>
        <v/>
      </c>
      <c r="C76" s="133" t="str">
        <f t="shared" si="2"/>
        <v/>
      </c>
      <c r="D76" s="133" t="str">
        <f t="shared" si="2"/>
        <v/>
      </c>
      <c r="E76" s="133" t="str">
        <f t="shared" si="2"/>
        <v/>
      </c>
      <c r="F76" s="133" t="str">
        <f t="shared" si="2"/>
        <v/>
      </c>
      <c r="G76" s="133" t="str">
        <f t="shared" si="2"/>
        <v/>
      </c>
      <c r="H76" s="133" t="str">
        <f t="shared" si="2"/>
        <v/>
      </c>
      <c r="I76" s="133" t="str">
        <f t="shared" si="2"/>
        <v/>
      </c>
      <c r="J76" s="133" t="str">
        <f t="shared" si="2"/>
        <v/>
      </c>
      <c r="K76" s="133" t="str">
        <f t="shared" si="2"/>
        <v/>
      </c>
      <c r="L76" s="133" t="str">
        <f t="shared" si="2"/>
        <v/>
      </c>
      <c r="M76" s="133" t="str">
        <f t="shared" si="2"/>
        <v/>
      </c>
      <c r="N76" s="133" t="str">
        <f t="shared" si="2"/>
        <v/>
      </c>
      <c r="O76" s="133" t="str">
        <f t="shared" si="2"/>
        <v/>
      </c>
    </row>
    <row r="77" spans="1:15" ht="12.75" customHeight="1" x14ac:dyDescent="0.3">
      <c r="A77" s="126" t="str">
        <f t="shared" si="3"/>
        <v/>
      </c>
      <c r="B77" s="133" t="str">
        <f t="shared" si="2"/>
        <v/>
      </c>
      <c r="C77" s="133" t="str">
        <f t="shared" si="2"/>
        <v/>
      </c>
      <c r="D77" s="133" t="str">
        <f t="shared" si="2"/>
        <v/>
      </c>
      <c r="E77" s="133" t="str">
        <f t="shared" si="2"/>
        <v/>
      </c>
      <c r="F77" s="133" t="str">
        <f t="shared" si="2"/>
        <v/>
      </c>
      <c r="G77" s="133" t="str">
        <f t="shared" si="2"/>
        <v/>
      </c>
      <c r="H77" s="133" t="str">
        <f t="shared" si="2"/>
        <v/>
      </c>
      <c r="I77" s="133" t="str">
        <f t="shared" si="2"/>
        <v/>
      </c>
      <c r="J77" s="133" t="str">
        <f t="shared" si="2"/>
        <v/>
      </c>
      <c r="K77" s="133" t="str">
        <f t="shared" si="2"/>
        <v/>
      </c>
      <c r="L77" s="133" t="str">
        <f t="shared" si="2"/>
        <v/>
      </c>
      <c r="M77" s="133" t="str">
        <f t="shared" si="2"/>
        <v/>
      </c>
      <c r="N77" s="133" t="str">
        <f t="shared" si="2"/>
        <v/>
      </c>
      <c r="O77" s="133" t="str">
        <f t="shared" si="2"/>
        <v/>
      </c>
    </row>
    <row r="78" spans="1:15" ht="12.75" customHeight="1" x14ac:dyDescent="0.3">
      <c r="A78" s="126" t="str">
        <f t="shared" si="3"/>
        <v/>
      </c>
      <c r="B78" s="133" t="str">
        <f t="shared" si="2"/>
        <v/>
      </c>
      <c r="C78" s="133" t="str">
        <f t="shared" si="2"/>
        <v/>
      </c>
      <c r="D78" s="133" t="str">
        <f t="shared" si="2"/>
        <v/>
      </c>
      <c r="E78" s="133" t="str">
        <f t="shared" si="2"/>
        <v/>
      </c>
      <c r="F78" s="133" t="str">
        <f t="shared" si="2"/>
        <v/>
      </c>
      <c r="G78" s="133" t="str">
        <f t="shared" si="2"/>
        <v/>
      </c>
      <c r="H78" s="133" t="str">
        <f t="shared" si="2"/>
        <v/>
      </c>
      <c r="I78" s="133" t="str">
        <f t="shared" si="2"/>
        <v/>
      </c>
      <c r="J78" s="133" t="str">
        <f t="shared" si="2"/>
        <v/>
      </c>
      <c r="K78" s="133" t="str">
        <f t="shared" si="2"/>
        <v/>
      </c>
      <c r="L78" s="133" t="str">
        <f t="shared" si="2"/>
        <v/>
      </c>
      <c r="M78" s="133" t="str">
        <f t="shared" si="2"/>
        <v/>
      </c>
      <c r="N78" s="133" t="str">
        <f t="shared" si="2"/>
        <v/>
      </c>
      <c r="O78" s="133" t="str">
        <f t="shared" si="2"/>
        <v/>
      </c>
    </row>
    <row r="79" spans="1:15" ht="12.75" customHeight="1" x14ac:dyDescent="0.3">
      <c r="A79" s="126" t="str">
        <f t="shared" si="3"/>
        <v/>
      </c>
      <c r="B79" s="133" t="str">
        <f t="shared" si="2"/>
        <v/>
      </c>
      <c r="C79" s="133" t="str">
        <f t="shared" si="2"/>
        <v/>
      </c>
      <c r="D79" s="133" t="str">
        <f t="shared" si="2"/>
        <v/>
      </c>
      <c r="E79" s="133" t="str">
        <f t="shared" si="2"/>
        <v/>
      </c>
      <c r="F79" s="133" t="str">
        <f t="shared" si="2"/>
        <v/>
      </c>
      <c r="G79" s="133" t="str">
        <f t="shared" si="2"/>
        <v/>
      </c>
      <c r="H79" s="133" t="str">
        <f t="shared" si="2"/>
        <v/>
      </c>
      <c r="I79" s="133" t="str">
        <f t="shared" si="2"/>
        <v/>
      </c>
      <c r="J79" s="133" t="str">
        <f t="shared" si="2"/>
        <v/>
      </c>
      <c r="K79" s="133" t="str">
        <f t="shared" si="2"/>
        <v/>
      </c>
      <c r="L79" s="133" t="str">
        <f t="shared" si="2"/>
        <v/>
      </c>
      <c r="M79" s="133" t="str">
        <f t="shared" si="2"/>
        <v/>
      </c>
      <c r="N79" s="133" t="str">
        <f t="shared" si="2"/>
        <v/>
      </c>
      <c r="O79" s="133" t="str">
        <f t="shared" si="2"/>
        <v/>
      </c>
    </row>
    <row r="80" spans="1:15" ht="12.75" customHeight="1" x14ac:dyDescent="0.3">
      <c r="A80" s="126" t="str">
        <f t="shared" si="3"/>
        <v/>
      </c>
      <c r="B80" s="133" t="str">
        <f t="shared" si="2"/>
        <v/>
      </c>
      <c r="C80" s="133" t="str">
        <f t="shared" si="2"/>
        <v/>
      </c>
      <c r="D80" s="133" t="str">
        <f t="shared" si="2"/>
        <v/>
      </c>
      <c r="E80" s="133" t="str">
        <f t="shared" si="2"/>
        <v/>
      </c>
      <c r="F80" s="133" t="str">
        <f t="shared" si="2"/>
        <v/>
      </c>
      <c r="G80" s="133" t="str">
        <f t="shared" si="2"/>
        <v/>
      </c>
      <c r="H80" s="133" t="str">
        <f t="shared" si="2"/>
        <v/>
      </c>
      <c r="I80" s="133" t="str">
        <f t="shared" si="2"/>
        <v/>
      </c>
      <c r="J80" s="133" t="str">
        <f t="shared" si="2"/>
        <v/>
      </c>
      <c r="K80" s="133" t="str">
        <f t="shared" si="2"/>
        <v/>
      </c>
      <c r="L80" s="133" t="str">
        <f t="shared" si="2"/>
        <v/>
      </c>
      <c r="M80" s="133" t="str">
        <f t="shared" si="2"/>
        <v/>
      </c>
      <c r="N80" s="133" t="str">
        <f t="shared" si="2"/>
        <v/>
      </c>
      <c r="O80" s="133" t="str">
        <f t="shared" si="2"/>
        <v/>
      </c>
    </row>
    <row r="81" spans="1:15" ht="12.75" customHeight="1" x14ac:dyDescent="0.3">
      <c r="A81" s="126" t="str">
        <f t="shared" si="3"/>
        <v/>
      </c>
      <c r="B81" s="133" t="str">
        <f t="shared" si="2"/>
        <v/>
      </c>
      <c r="C81" s="133" t="str">
        <f t="shared" si="2"/>
        <v/>
      </c>
      <c r="D81" s="133" t="str">
        <f t="shared" si="2"/>
        <v/>
      </c>
      <c r="E81" s="133" t="str">
        <f t="shared" si="2"/>
        <v/>
      </c>
      <c r="F81" s="133" t="str">
        <f t="shared" si="2"/>
        <v/>
      </c>
      <c r="G81" s="133" t="str">
        <f t="shared" si="2"/>
        <v/>
      </c>
      <c r="H81" s="133" t="str">
        <f t="shared" si="2"/>
        <v/>
      </c>
      <c r="I81" s="133" t="str">
        <f t="shared" si="2"/>
        <v/>
      </c>
      <c r="J81" s="133" t="str">
        <f t="shared" si="2"/>
        <v/>
      </c>
      <c r="K81" s="133" t="str">
        <f t="shared" si="2"/>
        <v/>
      </c>
      <c r="L81" s="133" t="str">
        <f t="shared" si="2"/>
        <v/>
      </c>
      <c r="M81" s="133" t="str">
        <f t="shared" si="2"/>
        <v/>
      </c>
      <c r="N81" s="133" t="str">
        <f t="shared" si="2"/>
        <v/>
      </c>
      <c r="O81" s="133" t="str">
        <f t="shared" si="2"/>
        <v/>
      </c>
    </row>
    <row r="82" spans="1:15" ht="12.75" customHeight="1" x14ac:dyDescent="0.3">
      <c r="A82" s="134" t="s">
        <v>286</v>
      </c>
      <c r="B82" s="133" t="str">
        <f t="shared" si="2"/>
        <v/>
      </c>
      <c r="C82" s="133" t="str">
        <f t="shared" si="2"/>
        <v/>
      </c>
      <c r="D82" s="133" t="str">
        <f t="shared" si="2"/>
        <v/>
      </c>
      <c r="E82" s="133" t="str">
        <f t="shared" si="2"/>
        <v/>
      </c>
      <c r="F82" s="133" t="str">
        <f t="shared" si="2"/>
        <v/>
      </c>
      <c r="G82" s="133" t="str">
        <f t="shared" si="2"/>
        <v/>
      </c>
      <c r="H82" s="133" t="str">
        <f t="shared" si="2"/>
        <v/>
      </c>
      <c r="I82" s="133" t="str">
        <f t="shared" si="2"/>
        <v/>
      </c>
      <c r="J82" s="133" t="str">
        <f t="shared" si="2"/>
        <v/>
      </c>
      <c r="K82" s="133" t="str">
        <f t="shared" si="2"/>
        <v/>
      </c>
      <c r="L82" s="133" t="str">
        <f t="shared" si="2"/>
        <v/>
      </c>
      <c r="M82" s="133" t="str">
        <f t="shared" si="2"/>
        <v/>
      </c>
      <c r="N82" s="133" t="str">
        <f t="shared" si="2"/>
        <v/>
      </c>
      <c r="O82" s="133" t="str">
        <f t="shared" si="2"/>
        <v/>
      </c>
    </row>
    <row r="83" spans="1:15" ht="12.75" customHeight="1" x14ac:dyDescent="0.3">
      <c r="A83" s="135"/>
      <c r="B83" s="136"/>
      <c r="C83" s="136"/>
      <c r="D83" s="136"/>
      <c r="E83" s="136"/>
      <c r="F83" s="136"/>
      <c r="G83" s="136"/>
      <c r="H83" s="136"/>
      <c r="I83" s="136"/>
      <c r="J83" s="136"/>
      <c r="K83" s="136"/>
      <c r="L83" s="136"/>
      <c r="M83" s="136"/>
      <c r="N83" s="136"/>
      <c r="O83" s="137"/>
    </row>
  </sheetData>
  <sheetProtection selectLockedCells="1"/>
  <mergeCells count="9">
    <mergeCell ref="A27:O27"/>
    <mergeCell ref="A46:O46"/>
    <mergeCell ref="A65:O65"/>
    <mergeCell ref="C1:O1"/>
    <mergeCell ref="A3:B3"/>
    <mergeCell ref="C3:I3"/>
    <mergeCell ref="K3:L3"/>
    <mergeCell ref="M3:O3"/>
    <mergeCell ref="A8:O8"/>
  </mergeCells>
  <conditionalFormatting sqref="A10:A24 E29:O44 E10:O25 B48:B63 E48:G63 I48:M63">
    <cfRule type="cellIs" dxfId="17" priority="14" stopIfTrue="1" operator="equal">
      <formula>""</formula>
    </cfRule>
  </conditionalFormatting>
  <conditionalFormatting sqref="E42:E43 I43 I62 I24 E61:E62 B23:E24">
    <cfRule type="containsBlanks" dxfId="16" priority="15" stopIfTrue="1">
      <formula>LEN(TRIM(B23))=0</formula>
    </cfRule>
  </conditionalFormatting>
  <conditionalFormatting sqref="C48:C63">
    <cfRule type="cellIs" dxfId="15" priority="12" stopIfTrue="1" operator="equal">
      <formula>""</formula>
    </cfRule>
  </conditionalFormatting>
  <conditionalFormatting sqref="D48:D63">
    <cfRule type="cellIs" dxfId="14" priority="11" stopIfTrue="1" operator="equal">
      <formula>""</formula>
    </cfRule>
  </conditionalFormatting>
  <conditionalFormatting sqref="H48:H63">
    <cfRule type="cellIs" dxfId="13" priority="10" stopIfTrue="1" operator="equal">
      <formula>""</formula>
    </cfRule>
  </conditionalFormatting>
  <conditionalFormatting sqref="N48:O63">
    <cfRule type="cellIs" dxfId="12" priority="9" stopIfTrue="1" operator="equal">
      <formula>""</formula>
    </cfRule>
  </conditionalFormatting>
  <conditionalFormatting sqref="B29:B44">
    <cfRule type="cellIs" dxfId="11" priority="8" stopIfTrue="1" operator="equal">
      <formula>""</formula>
    </cfRule>
  </conditionalFormatting>
  <conditionalFormatting sqref="C29:C44">
    <cfRule type="cellIs" dxfId="10" priority="7" stopIfTrue="1" operator="equal">
      <formula>""</formula>
    </cfRule>
  </conditionalFormatting>
  <conditionalFormatting sqref="D29:D44">
    <cfRule type="cellIs" dxfId="9" priority="6" stopIfTrue="1" operator="equal">
      <formula>""</formula>
    </cfRule>
  </conditionalFormatting>
  <conditionalFormatting sqref="B10:D25">
    <cfRule type="cellIs" dxfId="8" priority="5" stopIfTrue="1" operator="equal">
      <formula>""</formula>
    </cfRule>
  </conditionalFormatting>
  <conditionalFormatting sqref="A10:O25">
    <cfRule type="cellIs" dxfId="7" priority="3" operator="equal">
      <formula>""</formula>
    </cfRule>
  </conditionalFormatting>
  <conditionalFormatting sqref="B29:O44">
    <cfRule type="cellIs" dxfId="6" priority="2" operator="equal">
      <formula>""</formula>
    </cfRule>
  </conditionalFormatting>
  <conditionalFormatting sqref="B48:O63">
    <cfRule type="cellIs" dxfId="5" priority="1" operator="equal">
      <formula>""</formula>
    </cfRule>
  </conditionalFormatting>
  <printOptions horizontalCentered="1"/>
  <pageMargins left="0.20866141699999999" right="0.261811024" top="0.49803149600000002" bottom="0.49803149600000002" header="0.31496062992126" footer="0.31496062992126"/>
  <pageSetup scale="44" orientation="landscape" r:id="rId1"/>
  <headerFooter>
    <oddHeader>&amp;L&amp;"-,Bold"&amp;16&amp;U&amp;KC00000CONFIDENTIAL</oddHeader>
    <oddFooter>&amp;LSection 155G - Prior Approval (2018)&amp;CSummary of Information&amp;R&amp;A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1480-FE29-40CB-8A57-6DFF35FE6CE1}">
  <sheetPr>
    <pageSetUpPr fitToPage="1"/>
  </sheetPr>
  <dimension ref="A1:O37"/>
  <sheetViews>
    <sheetView showGridLines="0" topLeftCell="A17" zoomScale="95" zoomScaleNormal="95" zoomScaleSheetLayoutView="50" workbookViewId="0">
      <selection activeCell="I21" sqref="I21"/>
    </sheetView>
  </sheetViews>
  <sheetFormatPr defaultColWidth="9.08984375" defaultRowHeight="12.75" customHeight="1" x14ac:dyDescent="0.3"/>
  <cols>
    <col min="1" max="1" width="12" style="108" customWidth="1"/>
    <col min="2" max="2" width="10.6328125" style="108" customWidth="1"/>
    <col min="3" max="3" width="12.90625" style="108" customWidth="1"/>
    <col min="4" max="4" width="10.6328125" style="108" customWidth="1"/>
    <col min="5" max="5" width="15.36328125" style="108" customWidth="1"/>
    <col min="6" max="6" width="11.6328125" style="108" customWidth="1"/>
    <col min="7" max="7" width="14.90625" style="108" customWidth="1"/>
    <col min="8" max="8" width="12.453125" style="108" customWidth="1"/>
    <col min="9" max="9" width="13" style="108" customWidth="1"/>
    <col min="10" max="10" width="13.453125" style="108" customWidth="1"/>
    <col min="11" max="11" width="15.54296875" style="108" customWidth="1"/>
    <col min="12" max="12" width="13" style="108" customWidth="1"/>
    <col min="13" max="13" width="11.453125" style="108" customWidth="1"/>
    <col min="14" max="14" width="12" style="108" customWidth="1"/>
    <col min="15" max="15" width="12.453125" style="108" customWidth="1"/>
    <col min="16" max="16384" width="9.08984375" style="108"/>
  </cols>
  <sheetData>
    <row r="1" spans="1:15" ht="12.75" customHeight="1" x14ac:dyDescent="0.3">
      <c r="A1" s="138" t="s">
        <v>292</v>
      </c>
      <c r="B1" s="139"/>
      <c r="C1" s="233" t="s">
        <v>290</v>
      </c>
      <c r="D1" s="233"/>
      <c r="E1" s="233"/>
      <c r="F1" s="233"/>
      <c r="G1" s="233"/>
      <c r="H1" s="233"/>
      <c r="I1" s="233"/>
      <c r="J1" s="233"/>
      <c r="K1" s="233"/>
      <c r="L1" s="233"/>
      <c r="M1" s="233"/>
      <c r="N1" s="233"/>
      <c r="O1" s="233"/>
    </row>
    <row r="2" spans="1:15" ht="12.75" customHeight="1" thickBot="1" x14ac:dyDescent="0.35"/>
    <row r="3" spans="1:15" ht="20.25" customHeight="1" thickBot="1" x14ac:dyDescent="0.45">
      <c r="A3" s="234" t="s">
        <v>277</v>
      </c>
      <c r="B3" s="235"/>
      <c r="C3" s="236" t="str">
        <f>+'NC-Page 1'!G2</f>
        <v>&lt;use drop down list to enter Company name&gt;</v>
      </c>
      <c r="D3" s="237"/>
      <c r="E3" s="237"/>
      <c r="F3" s="237"/>
      <c r="G3" s="237"/>
      <c r="H3" s="237"/>
      <c r="I3" s="238"/>
      <c r="K3" s="239"/>
      <c r="L3" s="240"/>
      <c r="M3" s="241"/>
      <c r="N3" s="241"/>
      <c r="O3" s="241"/>
    </row>
    <row r="4" spans="1:15" ht="20.25" customHeight="1" x14ac:dyDescent="0.3">
      <c r="A4" s="109"/>
      <c r="B4" s="110"/>
      <c r="C4" s="111"/>
      <c r="D4" s="111"/>
      <c r="E4" s="111"/>
      <c r="F4" s="111"/>
      <c r="G4" s="111"/>
      <c r="H4" s="111"/>
      <c r="I4" s="111"/>
      <c r="K4" s="112"/>
      <c r="L4" s="113"/>
    </row>
    <row r="5" spans="1:15" ht="14" x14ac:dyDescent="0.3"/>
    <row r="6" spans="1:15" ht="14.5" thickBot="1" x14ac:dyDescent="0.35">
      <c r="A6" s="242" t="s">
        <v>279</v>
      </c>
      <c r="B6" s="243"/>
      <c r="C6" s="243"/>
      <c r="D6" s="243"/>
      <c r="E6" s="243"/>
      <c r="F6" s="243"/>
      <c r="G6" s="243"/>
      <c r="H6" s="243"/>
      <c r="I6" s="243"/>
      <c r="J6" s="243"/>
      <c r="K6" s="243"/>
      <c r="L6" s="243"/>
      <c r="M6" s="243"/>
      <c r="N6" s="243"/>
      <c r="O6" s="244"/>
    </row>
    <row r="7" spans="1:15" ht="42" x14ac:dyDescent="0.3">
      <c r="A7" s="115" t="s">
        <v>103</v>
      </c>
      <c r="B7" s="116" t="s">
        <v>280</v>
      </c>
      <c r="C7" s="116" t="s">
        <v>17</v>
      </c>
      <c r="D7" s="116" t="s">
        <v>18</v>
      </c>
      <c r="E7" s="116" t="s">
        <v>20</v>
      </c>
      <c r="F7" s="116" t="s">
        <v>281</v>
      </c>
      <c r="G7" s="116" t="s">
        <v>282</v>
      </c>
      <c r="H7" s="116" t="s">
        <v>283</v>
      </c>
      <c r="I7" s="117" t="s">
        <v>284</v>
      </c>
      <c r="J7" s="116" t="s">
        <v>26</v>
      </c>
      <c r="K7" s="116" t="s">
        <v>25</v>
      </c>
      <c r="L7" s="116" t="s">
        <v>24</v>
      </c>
      <c r="M7" s="116" t="s">
        <v>27</v>
      </c>
      <c r="N7" s="117" t="s">
        <v>285</v>
      </c>
      <c r="O7" s="118" t="s">
        <v>29</v>
      </c>
    </row>
    <row r="8" spans="1:15" ht="12.75" customHeight="1" x14ac:dyDescent="0.3">
      <c r="A8" s="140">
        <v>500</v>
      </c>
      <c r="B8" s="141"/>
      <c r="C8" s="141"/>
      <c r="D8" s="141"/>
      <c r="E8" s="141"/>
      <c r="F8" s="141"/>
      <c r="G8" s="141"/>
      <c r="H8" s="141"/>
      <c r="I8" s="141"/>
      <c r="J8" s="141"/>
      <c r="K8" s="141"/>
      <c r="L8" s="141"/>
      <c r="M8" s="141"/>
      <c r="N8" s="141"/>
      <c r="O8" s="142"/>
    </row>
    <row r="9" spans="1:15" ht="12.75" customHeight="1" x14ac:dyDescent="0.3">
      <c r="A9" s="140">
        <v>501</v>
      </c>
      <c r="B9" s="141"/>
      <c r="C9" s="141"/>
      <c r="D9" s="141"/>
      <c r="E9" s="141"/>
      <c r="F9" s="141"/>
      <c r="G9" s="141"/>
      <c r="H9" s="141"/>
      <c r="I9" s="141"/>
      <c r="J9" s="141"/>
      <c r="K9" s="141"/>
      <c r="L9" s="141"/>
      <c r="M9" s="141"/>
      <c r="N9" s="141"/>
      <c r="O9" s="142"/>
    </row>
    <row r="10" spans="1:15" ht="12.75" customHeight="1" x14ac:dyDescent="0.3">
      <c r="A10" s="140">
        <v>502</v>
      </c>
      <c r="B10" s="141"/>
      <c r="C10" s="141"/>
      <c r="D10" s="141"/>
      <c r="E10" s="141"/>
      <c r="F10" s="141"/>
      <c r="G10" s="141"/>
      <c r="H10" s="141"/>
      <c r="I10" s="141"/>
      <c r="J10" s="141"/>
      <c r="K10" s="141"/>
      <c r="L10" s="141"/>
      <c r="M10" s="141"/>
      <c r="N10" s="141"/>
      <c r="O10" s="142"/>
    </row>
    <row r="11" spans="1:15" ht="12.75" customHeight="1" x14ac:dyDescent="0.3">
      <c r="A11" s="140">
        <v>503</v>
      </c>
      <c r="B11" s="143"/>
      <c r="C11" s="144"/>
      <c r="D11" s="144"/>
      <c r="E11" s="144"/>
      <c r="F11" s="141"/>
      <c r="G11" s="141"/>
      <c r="H11" s="141"/>
      <c r="I11" s="141"/>
      <c r="J11" s="141"/>
      <c r="K11" s="141"/>
      <c r="L11" s="141"/>
      <c r="M11" s="141"/>
      <c r="N11" s="141"/>
      <c r="O11" s="142"/>
    </row>
    <row r="12" spans="1:15" ht="12.75" customHeight="1" x14ac:dyDescent="0.3">
      <c r="A12" s="122" t="s">
        <v>286</v>
      </c>
      <c r="B12" s="141"/>
      <c r="C12" s="141"/>
      <c r="D12" s="141"/>
      <c r="E12" s="141"/>
      <c r="F12" s="141"/>
      <c r="G12" s="141"/>
      <c r="H12" s="141"/>
      <c r="I12" s="141"/>
      <c r="J12" s="141"/>
      <c r="K12" s="141"/>
      <c r="L12" s="141"/>
      <c r="M12" s="141"/>
      <c r="N12" s="141"/>
      <c r="O12" s="142"/>
    </row>
    <row r="13" spans="1:15" ht="12.75" customHeight="1" x14ac:dyDescent="0.3">
      <c r="A13" s="123"/>
      <c r="B13" s="124"/>
      <c r="C13" s="124"/>
      <c r="D13" s="124"/>
      <c r="E13" s="124"/>
      <c r="F13" s="124"/>
      <c r="G13" s="124"/>
      <c r="H13" s="124"/>
      <c r="I13" s="124"/>
      <c r="J13" s="124"/>
      <c r="K13" s="124"/>
      <c r="L13" s="124"/>
      <c r="M13" s="124"/>
      <c r="N13" s="124"/>
      <c r="O13" s="125"/>
    </row>
    <row r="14" spans="1:15" ht="12.75" customHeight="1" thickBot="1" x14ac:dyDescent="0.35">
      <c r="A14" s="230" t="s">
        <v>287</v>
      </c>
      <c r="B14" s="231"/>
      <c r="C14" s="231"/>
      <c r="D14" s="231"/>
      <c r="E14" s="231"/>
      <c r="F14" s="231"/>
      <c r="G14" s="231"/>
      <c r="H14" s="231"/>
      <c r="I14" s="231"/>
      <c r="J14" s="231"/>
      <c r="K14" s="231"/>
      <c r="L14" s="231"/>
      <c r="M14" s="231"/>
      <c r="N14" s="231"/>
      <c r="O14" s="232"/>
    </row>
    <row r="15" spans="1:15" ht="42" x14ac:dyDescent="0.3">
      <c r="A15" s="115" t="s">
        <v>103</v>
      </c>
      <c r="B15" s="116" t="s">
        <v>280</v>
      </c>
      <c r="C15" s="116" t="s">
        <v>17</v>
      </c>
      <c r="D15" s="116" t="s">
        <v>18</v>
      </c>
      <c r="E15" s="116" t="s">
        <v>20</v>
      </c>
      <c r="F15" s="116" t="s">
        <v>281</v>
      </c>
      <c r="G15" s="116" t="s">
        <v>282</v>
      </c>
      <c r="H15" s="116" t="s">
        <v>283</v>
      </c>
      <c r="I15" s="117" t="s">
        <v>284</v>
      </c>
      <c r="J15" s="116" t="s">
        <v>26</v>
      </c>
      <c r="K15" s="116" t="s">
        <v>25</v>
      </c>
      <c r="L15" s="116" t="s">
        <v>24</v>
      </c>
      <c r="M15" s="116" t="s">
        <v>27</v>
      </c>
      <c r="N15" s="117" t="s">
        <v>285</v>
      </c>
      <c r="O15" s="118" t="s">
        <v>29</v>
      </c>
    </row>
    <row r="16" spans="1:15" ht="12.75" customHeight="1" x14ac:dyDescent="0.3">
      <c r="A16" s="126">
        <f>IF(A8&lt;&gt;"",A8,"")</f>
        <v>500</v>
      </c>
      <c r="B16" s="119"/>
      <c r="C16" s="119"/>
      <c r="D16" s="119"/>
      <c r="E16" s="119"/>
      <c r="F16" s="119"/>
      <c r="G16" s="119"/>
      <c r="H16" s="119"/>
      <c r="I16" s="119"/>
      <c r="J16" s="119"/>
      <c r="K16" s="119"/>
      <c r="L16" s="119"/>
      <c r="M16" s="119"/>
      <c r="N16" s="119"/>
      <c r="O16" s="120"/>
    </row>
    <row r="17" spans="1:15" ht="12.75" customHeight="1" x14ac:dyDescent="0.3">
      <c r="A17" s="126">
        <f>IF(A9&lt;&gt;"",A9,"")</f>
        <v>501</v>
      </c>
      <c r="B17" s="119"/>
      <c r="C17" s="119"/>
      <c r="D17" s="119"/>
      <c r="E17" s="119"/>
      <c r="F17" s="119"/>
      <c r="G17" s="119"/>
      <c r="H17" s="119"/>
      <c r="I17" s="119"/>
      <c r="J17" s="119"/>
      <c r="K17" s="119"/>
      <c r="L17" s="119"/>
      <c r="M17" s="119"/>
      <c r="N17" s="119"/>
      <c r="O17" s="120"/>
    </row>
    <row r="18" spans="1:15" ht="12.75" customHeight="1" x14ac:dyDescent="0.3">
      <c r="A18" s="126">
        <f>IF(A10&lt;&gt;"",A10,"")</f>
        <v>502</v>
      </c>
      <c r="B18" s="119"/>
      <c r="C18" s="119"/>
      <c r="D18" s="119"/>
      <c r="E18" s="119"/>
      <c r="F18" s="119"/>
      <c r="G18" s="119"/>
      <c r="H18" s="119"/>
      <c r="I18" s="119"/>
      <c r="J18" s="119"/>
      <c r="K18" s="119"/>
      <c r="L18" s="119"/>
      <c r="M18" s="119"/>
      <c r="N18" s="119"/>
      <c r="O18" s="120"/>
    </row>
    <row r="19" spans="1:15" ht="12.75" customHeight="1" x14ac:dyDescent="0.3">
      <c r="A19" s="126">
        <f>IF(A11&lt;&gt;"",A11,"")</f>
        <v>503</v>
      </c>
      <c r="B19" s="119"/>
      <c r="C19" s="119"/>
      <c r="D19" s="119"/>
      <c r="E19" s="121"/>
      <c r="F19" s="119"/>
      <c r="G19" s="119"/>
      <c r="H19" s="119"/>
      <c r="I19" s="119"/>
      <c r="J19" s="119"/>
      <c r="K19" s="119"/>
      <c r="L19" s="119"/>
      <c r="M19" s="119"/>
      <c r="N19" s="119"/>
      <c r="O19" s="120"/>
    </row>
    <row r="20" spans="1:15" ht="12.75" customHeight="1" x14ac:dyDescent="0.3">
      <c r="A20" s="122" t="s">
        <v>286</v>
      </c>
      <c r="B20" s="127"/>
      <c r="C20" s="127"/>
      <c r="D20" s="127"/>
      <c r="E20" s="127"/>
      <c r="F20" s="127"/>
      <c r="G20" s="127"/>
      <c r="H20" s="127"/>
      <c r="I20" s="127"/>
      <c r="J20" s="127"/>
      <c r="K20" s="127"/>
      <c r="L20" s="127"/>
      <c r="M20" s="127"/>
      <c r="N20" s="127"/>
      <c r="O20" s="128"/>
    </row>
    <row r="21" spans="1:15" ht="12.75" customHeight="1" x14ac:dyDescent="0.3">
      <c r="A21" s="129"/>
      <c r="G21" s="130"/>
      <c r="H21" s="130"/>
      <c r="O21" s="131"/>
    </row>
    <row r="22" spans="1:15" ht="12.75" customHeight="1" thickBot="1" x14ac:dyDescent="0.35">
      <c r="A22" s="230" t="s">
        <v>288</v>
      </c>
      <c r="B22" s="231"/>
      <c r="C22" s="231"/>
      <c r="D22" s="231"/>
      <c r="E22" s="231"/>
      <c r="F22" s="231"/>
      <c r="G22" s="231"/>
      <c r="H22" s="231"/>
      <c r="I22" s="231"/>
      <c r="J22" s="231"/>
      <c r="K22" s="231"/>
      <c r="L22" s="231"/>
      <c r="M22" s="231"/>
      <c r="N22" s="231"/>
      <c r="O22" s="232"/>
    </row>
    <row r="23" spans="1:15" ht="42" x14ac:dyDescent="0.3">
      <c r="A23" s="115" t="s">
        <v>103</v>
      </c>
      <c r="B23" s="116" t="s">
        <v>280</v>
      </c>
      <c r="C23" s="116" t="s">
        <v>17</v>
      </c>
      <c r="D23" s="116" t="s">
        <v>18</v>
      </c>
      <c r="E23" s="116" t="s">
        <v>20</v>
      </c>
      <c r="F23" s="116" t="s">
        <v>281</v>
      </c>
      <c r="G23" s="116" t="s">
        <v>282</v>
      </c>
      <c r="H23" s="116" t="s">
        <v>283</v>
      </c>
      <c r="I23" s="117" t="s">
        <v>284</v>
      </c>
      <c r="J23" s="116" t="s">
        <v>26</v>
      </c>
      <c r="K23" s="116" t="s">
        <v>25</v>
      </c>
      <c r="L23" s="116" t="s">
        <v>24</v>
      </c>
      <c r="M23" s="116" t="s">
        <v>27</v>
      </c>
      <c r="N23" s="117" t="s">
        <v>285</v>
      </c>
      <c r="O23" s="118" t="s">
        <v>29</v>
      </c>
    </row>
    <row r="24" spans="1:15" ht="12.75" customHeight="1" x14ac:dyDescent="0.3">
      <c r="A24" s="126">
        <f>IF(A16&lt;&gt;"",A16,"")</f>
        <v>500</v>
      </c>
      <c r="B24" s="119"/>
      <c r="C24" s="119"/>
      <c r="D24" s="119"/>
      <c r="E24" s="119"/>
      <c r="F24" s="119"/>
      <c r="G24" s="119"/>
      <c r="H24" s="119"/>
      <c r="I24" s="119"/>
      <c r="J24" s="119"/>
      <c r="K24" s="119"/>
      <c r="L24" s="119"/>
      <c r="M24" s="119"/>
      <c r="N24" s="119"/>
      <c r="O24" s="120"/>
    </row>
    <row r="25" spans="1:15" ht="12.75" customHeight="1" x14ac:dyDescent="0.3">
      <c r="A25" s="126">
        <f>IF(A17&lt;&gt;"",A17,"")</f>
        <v>501</v>
      </c>
      <c r="B25" s="119"/>
      <c r="C25" s="119"/>
      <c r="D25" s="119"/>
      <c r="E25" s="119"/>
      <c r="F25" s="119"/>
      <c r="G25" s="119"/>
      <c r="H25" s="119"/>
      <c r="I25" s="119"/>
      <c r="J25" s="119"/>
      <c r="K25" s="119"/>
      <c r="L25" s="119"/>
      <c r="M25" s="119"/>
      <c r="N25" s="119"/>
      <c r="O25" s="120"/>
    </row>
    <row r="26" spans="1:15" ht="12.75" customHeight="1" x14ac:dyDescent="0.3">
      <c r="A26" s="126">
        <f>IF(A18&lt;&gt;"",A18,"")</f>
        <v>502</v>
      </c>
      <c r="B26" s="119"/>
      <c r="C26" s="119"/>
      <c r="D26" s="119"/>
      <c r="E26" s="119"/>
      <c r="F26" s="119"/>
      <c r="G26" s="119"/>
      <c r="H26" s="119"/>
      <c r="I26" s="119"/>
      <c r="J26" s="119"/>
      <c r="K26" s="119"/>
      <c r="L26" s="119"/>
      <c r="M26" s="119"/>
      <c r="N26" s="119"/>
      <c r="O26" s="120"/>
    </row>
    <row r="27" spans="1:15" ht="12.75" customHeight="1" x14ac:dyDescent="0.3">
      <c r="A27" s="126">
        <f>IF(A19&lt;&gt;"",A19,"")</f>
        <v>503</v>
      </c>
      <c r="B27" s="119"/>
      <c r="C27" s="119"/>
      <c r="D27" s="119"/>
      <c r="E27" s="121"/>
      <c r="F27" s="119"/>
      <c r="G27" s="119"/>
      <c r="H27" s="119"/>
      <c r="I27" s="119"/>
      <c r="J27" s="119"/>
      <c r="K27" s="119"/>
      <c r="L27" s="119"/>
      <c r="M27" s="119"/>
      <c r="N27" s="119"/>
      <c r="O27" s="120"/>
    </row>
    <row r="28" spans="1:15" ht="12.75" customHeight="1" x14ac:dyDescent="0.3">
      <c r="A28" s="122" t="s">
        <v>286</v>
      </c>
      <c r="B28" s="127"/>
      <c r="C28" s="127"/>
      <c r="D28" s="127"/>
      <c r="E28" s="127"/>
      <c r="F28" s="127"/>
      <c r="G28" s="127"/>
      <c r="H28" s="127"/>
      <c r="I28" s="127"/>
      <c r="J28" s="127"/>
      <c r="K28" s="127"/>
      <c r="L28" s="127"/>
      <c r="M28" s="127"/>
      <c r="N28" s="127"/>
      <c r="O28" s="128"/>
    </row>
    <row r="29" spans="1:15" ht="12.75" customHeight="1" x14ac:dyDescent="0.3">
      <c r="A29" s="132"/>
      <c r="O29" s="131"/>
    </row>
    <row r="30" spans="1:15" ht="12.75" customHeight="1" thickBot="1" x14ac:dyDescent="0.35">
      <c r="A30" s="230" t="s">
        <v>289</v>
      </c>
      <c r="B30" s="231"/>
      <c r="C30" s="231"/>
      <c r="D30" s="231"/>
      <c r="E30" s="231"/>
      <c r="F30" s="231"/>
      <c r="G30" s="231"/>
      <c r="H30" s="231"/>
      <c r="I30" s="231"/>
      <c r="J30" s="231"/>
      <c r="K30" s="231"/>
      <c r="L30" s="231"/>
      <c r="M30" s="231"/>
      <c r="N30" s="231"/>
      <c r="O30" s="232"/>
    </row>
    <row r="31" spans="1:15" ht="42" x14ac:dyDescent="0.3">
      <c r="A31" s="115" t="s">
        <v>103</v>
      </c>
      <c r="B31" s="116" t="s">
        <v>280</v>
      </c>
      <c r="C31" s="116" t="s">
        <v>17</v>
      </c>
      <c r="D31" s="116" t="s">
        <v>18</v>
      </c>
      <c r="E31" s="116" t="s">
        <v>20</v>
      </c>
      <c r="F31" s="116" t="s">
        <v>281</v>
      </c>
      <c r="G31" s="116" t="s">
        <v>282</v>
      </c>
      <c r="H31" s="116" t="s">
        <v>283</v>
      </c>
      <c r="I31" s="117" t="s">
        <v>284</v>
      </c>
      <c r="J31" s="116" t="s">
        <v>26</v>
      </c>
      <c r="K31" s="116" t="s">
        <v>25</v>
      </c>
      <c r="L31" s="116" t="s">
        <v>24</v>
      </c>
      <c r="M31" s="116" t="s">
        <v>27</v>
      </c>
      <c r="N31" s="117" t="s">
        <v>285</v>
      </c>
      <c r="O31" s="118" t="s">
        <v>29</v>
      </c>
    </row>
    <row r="32" spans="1:15" ht="12.75" customHeight="1" x14ac:dyDescent="0.3">
      <c r="A32" s="126">
        <f>IF(A24&lt;&gt;"",A24,"")</f>
        <v>500</v>
      </c>
      <c r="B32" s="133" t="str">
        <f t="shared" ref="B32:O36" si="0">IF(B16&lt;&gt;"",B24/B16-1,"")</f>
        <v/>
      </c>
      <c r="C32" s="133" t="str">
        <f t="shared" si="0"/>
        <v/>
      </c>
      <c r="D32" s="133" t="str">
        <f t="shared" si="0"/>
        <v/>
      </c>
      <c r="E32" s="133" t="str">
        <f t="shared" si="0"/>
        <v/>
      </c>
      <c r="F32" s="133" t="str">
        <f t="shared" si="0"/>
        <v/>
      </c>
      <c r="G32" s="133" t="str">
        <f t="shared" si="0"/>
        <v/>
      </c>
      <c r="H32" s="133" t="str">
        <f t="shared" si="0"/>
        <v/>
      </c>
      <c r="I32" s="133" t="str">
        <f t="shared" si="0"/>
        <v/>
      </c>
      <c r="J32" s="133" t="str">
        <f t="shared" si="0"/>
        <v/>
      </c>
      <c r="K32" s="133" t="str">
        <f t="shared" si="0"/>
        <v/>
      </c>
      <c r="L32" s="133" t="str">
        <f t="shared" si="0"/>
        <v/>
      </c>
      <c r="M32" s="133" t="str">
        <f t="shared" si="0"/>
        <v/>
      </c>
      <c r="N32" s="133" t="str">
        <f t="shared" si="0"/>
        <v/>
      </c>
      <c r="O32" s="133" t="str">
        <f t="shared" si="0"/>
        <v/>
      </c>
    </row>
    <row r="33" spans="1:15" ht="12.75" customHeight="1" x14ac:dyDescent="0.3">
      <c r="A33" s="126">
        <f>IF(A25&lt;&gt;"",A25,"")</f>
        <v>501</v>
      </c>
      <c r="B33" s="133" t="str">
        <f t="shared" si="0"/>
        <v/>
      </c>
      <c r="C33" s="133" t="str">
        <f t="shared" si="0"/>
        <v/>
      </c>
      <c r="D33" s="133" t="str">
        <f t="shared" si="0"/>
        <v/>
      </c>
      <c r="E33" s="133" t="str">
        <f t="shared" si="0"/>
        <v/>
      </c>
      <c r="F33" s="133" t="str">
        <f t="shared" si="0"/>
        <v/>
      </c>
      <c r="G33" s="133" t="str">
        <f t="shared" si="0"/>
        <v/>
      </c>
      <c r="H33" s="133" t="str">
        <f t="shared" si="0"/>
        <v/>
      </c>
      <c r="I33" s="133" t="str">
        <f t="shared" si="0"/>
        <v/>
      </c>
      <c r="J33" s="133" t="str">
        <f t="shared" si="0"/>
        <v/>
      </c>
      <c r="K33" s="133" t="str">
        <f t="shared" si="0"/>
        <v/>
      </c>
      <c r="L33" s="133" t="str">
        <f t="shared" si="0"/>
        <v/>
      </c>
      <c r="M33" s="133" t="str">
        <f t="shared" si="0"/>
        <v/>
      </c>
      <c r="N33" s="133" t="str">
        <f t="shared" si="0"/>
        <v/>
      </c>
      <c r="O33" s="133" t="str">
        <f t="shared" si="0"/>
        <v/>
      </c>
    </row>
    <row r="34" spans="1:15" ht="12.75" customHeight="1" x14ac:dyDescent="0.3">
      <c r="A34" s="126">
        <f>IF(A26&lt;&gt;"",A26,"")</f>
        <v>502</v>
      </c>
      <c r="B34" s="133" t="str">
        <f t="shared" si="0"/>
        <v/>
      </c>
      <c r="C34" s="133" t="str">
        <f t="shared" si="0"/>
        <v/>
      </c>
      <c r="D34" s="133" t="str">
        <f t="shared" si="0"/>
        <v/>
      </c>
      <c r="E34" s="133" t="str">
        <f t="shared" si="0"/>
        <v/>
      </c>
      <c r="F34" s="133" t="str">
        <f t="shared" si="0"/>
        <v/>
      </c>
      <c r="G34" s="133" t="str">
        <f t="shared" si="0"/>
        <v/>
      </c>
      <c r="H34" s="133" t="str">
        <f t="shared" si="0"/>
        <v/>
      </c>
      <c r="I34" s="133" t="str">
        <f t="shared" si="0"/>
        <v/>
      </c>
      <c r="J34" s="133" t="str">
        <f t="shared" si="0"/>
        <v/>
      </c>
      <c r="K34" s="133" t="str">
        <f t="shared" si="0"/>
        <v/>
      </c>
      <c r="L34" s="133" t="str">
        <f t="shared" si="0"/>
        <v/>
      </c>
      <c r="M34" s="133" t="str">
        <f t="shared" si="0"/>
        <v/>
      </c>
      <c r="N34" s="133" t="str">
        <f t="shared" si="0"/>
        <v/>
      </c>
      <c r="O34" s="133" t="str">
        <f t="shared" si="0"/>
        <v/>
      </c>
    </row>
    <row r="35" spans="1:15" ht="12.75" customHeight="1" x14ac:dyDescent="0.3">
      <c r="A35" s="126">
        <f t="shared" ref="A35" si="1">IF(A27&lt;&gt;"",A27,"")</f>
        <v>503</v>
      </c>
      <c r="B35" s="133" t="str">
        <f t="shared" si="0"/>
        <v/>
      </c>
      <c r="C35" s="133" t="str">
        <f t="shared" si="0"/>
        <v/>
      </c>
      <c r="D35" s="133" t="str">
        <f t="shared" si="0"/>
        <v/>
      </c>
      <c r="E35" s="133" t="str">
        <f t="shared" si="0"/>
        <v/>
      </c>
      <c r="F35" s="133" t="str">
        <f t="shared" si="0"/>
        <v/>
      </c>
      <c r="G35" s="133" t="str">
        <f t="shared" si="0"/>
        <v/>
      </c>
      <c r="H35" s="133" t="str">
        <f t="shared" si="0"/>
        <v/>
      </c>
      <c r="I35" s="133" t="str">
        <f t="shared" si="0"/>
        <v/>
      </c>
      <c r="J35" s="133" t="str">
        <f t="shared" si="0"/>
        <v/>
      </c>
      <c r="K35" s="133" t="str">
        <f t="shared" si="0"/>
        <v/>
      </c>
      <c r="L35" s="133" t="str">
        <f t="shared" si="0"/>
        <v/>
      </c>
      <c r="M35" s="133" t="str">
        <f t="shared" si="0"/>
        <v/>
      </c>
      <c r="N35" s="133" t="str">
        <f t="shared" si="0"/>
        <v/>
      </c>
      <c r="O35" s="133" t="str">
        <f t="shared" si="0"/>
        <v/>
      </c>
    </row>
    <row r="36" spans="1:15" ht="12.75" customHeight="1" x14ac:dyDescent="0.3">
      <c r="A36" s="134" t="s">
        <v>286</v>
      </c>
      <c r="B36" s="133" t="str">
        <f t="shared" si="0"/>
        <v/>
      </c>
      <c r="C36" s="133" t="str">
        <f t="shared" si="0"/>
        <v/>
      </c>
      <c r="D36" s="133" t="str">
        <f t="shared" si="0"/>
        <v/>
      </c>
      <c r="E36" s="133" t="str">
        <f t="shared" si="0"/>
        <v/>
      </c>
      <c r="F36" s="133" t="str">
        <f t="shared" si="0"/>
        <v/>
      </c>
      <c r="G36" s="133" t="str">
        <f t="shared" si="0"/>
        <v/>
      </c>
      <c r="H36" s="133" t="str">
        <f t="shared" si="0"/>
        <v/>
      </c>
      <c r="I36" s="133" t="str">
        <f t="shared" si="0"/>
        <v/>
      </c>
      <c r="J36" s="133" t="str">
        <f t="shared" si="0"/>
        <v/>
      </c>
      <c r="K36" s="133" t="str">
        <f t="shared" si="0"/>
        <v/>
      </c>
      <c r="L36" s="133" t="str">
        <f t="shared" si="0"/>
        <v/>
      </c>
      <c r="M36" s="133" t="str">
        <f t="shared" si="0"/>
        <v/>
      </c>
      <c r="N36" s="133" t="str">
        <f t="shared" si="0"/>
        <v/>
      </c>
      <c r="O36" s="133" t="str">
        <f t="shared" si="0"/>
        <v/>
      </c>
    </row>
    <row r="37" spans="1:15" ht="12.75" customHeight="1" x14ac:dyDescent="0.3">
      <c r="A37" s="135"/>
      <c r="B37" s="136"/>
      <c r="C37" s="136"/>
      <c r="D37" s="136"/>
      <c r="E37" s="136"/>
      <c r="F37" s="136"/>
      <c r="G37" s="136"/>
      <c r="H37" s="136"/>
      <c r="I37" s="136"/>
      <c r="J37" s="136"/>
      <c r="K37" s="136"/>
      <c r="L37" s="136"/>
      <c r="M37" s="136"/>
      <c r="N37" s="136"/>
      <c r="O37" s="137"/>
    </row>
  </sheetData>
  <sheetProtection selectLockedCells="1"/>
  <mergeCells count="9">
    <mergeCell ref="A14:O14"/>
    <mergeCell ref="A22:O22"/>
    <mergeCell ref="A30:O30"/>
    <mergeCell ref="C1:O1"/>
    <mergeCell ref="A3:B3"/>
    <mergeCell ref="C3:I3"/>
    <mergeCell ref="K3:L3"/>
    <mergeCell ref="M3:O3"/>
    <mergeCell ref="A6:O6"/>
  </mergeCells>
  <conditionalFormatting sqref="A8:A11 B8:O12 B16:O20 B24:O28">
    <cfRule type="cellIs" dxfId="4" priority="3" stopIfTrue="1" operator="equal">
      <formula>""</formula>
    </cfRule>
  </conditionalFormatting>
  <conditionalFormatting sqref="I19 I27 I11 B11:E11 E19 E27">
    <cfRule type="containsBlanks" dxfId="3" priority="4" stopIfTrue="1">
      <formula>LEN(TRIM(B11))=0</formula>
    </cfRule>
  </conditionalFormatting>
  <printOptions horizontalCentered="1"/>
  <pageMargins left="0.70866141732283505" right="0.511811023622047" top="0.74803149606299202" bottom="0.74803149606299202" header="0.31496062992126" footer="0.31496062992126"/>
  <pageSetup scale="65" orientation="landscape" r:id="rId1"/>
  <headerFooter>
    <oddHeader>&amp;L&amp;"-,Bold"&amp;16&amp;U&amp;KC00000CONFIDENTIAL</oddHeader>
    <oddFooter>&amp;LSection 155G - Prior Approval (2018)&amp;CSummary of Information&amp;R&amp;A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37</vt:i4>
      </vt:variant>
    </vt:vector>
  </HeadingPairs>
  <TitlesOfParts>
    <vt:vector size="47" baseType="lpstr">
      <vt:lpstr>NC-Page 1</vt:lpstr>
      <vt:lpstr>NC-Page 2</vt:lpstr>
      <vt:lpstr>NC-Page 3</vt:lpstr>
      <vt:lpstr>Conf-Page 1</vt:lpstr>
      <vt:lpstr>Conf-Page 2</vt:lpstr>
      <vt:lpstr>Conf-Page 3</vt:lpstr>
      <vt:lpstr>Conf-Page 4</vt:lpstr>
      <vt:lpstr>Conf-Page 5</vt:lpstr>
      <vt:lpstr>Conf-Page 6</vt:lpstr>
      <vt:lpstr>Codes</vt:lpstr>
      <vt:lpstr>Capping</vt:lpstr>
      <vt:lpstr>Class</vt:lpstr>
      <vt:lpstr>CLEAR_TABLE_TYPE</vt:lpstr>
      <vt:lpstr>Cleartypes</vt:lpstr>
      <vt:lpstr>Company</vt:lpstr>
      <vt:lpstr>CompanyList</vt:lpstr>
      <vt:lpstr>Day</vt:lpstr>
      <vt:lpstr>Distribution</vt:lpstr>
      <vt:lpstr>Filing</vt:lpstr>
      <vt:lpstr>Filings</vt:lpstr>
      <vt:lpstr>filingtypes</vt:lpstr>
      <vt:lpstr>Group</vt:lpstr>
      <vt:lpstr>Market</vt:lpstr>
      <vt:lpstr>Month</vt:lpstr>
      <vt:lpstr>'Conf-Page 1'!OLE_LINK1</vt:lpstr>
      <vt:lpstr>'Conf-Page 1'!Print_Area</vt:lpstr>
      <vt:lpstr>'Conf-Page 2'!Print_Area</vt:lpstr>
      <vt:lpstr>'Conf-Page 3'!Print_Area</vt:lpstr>
      <vt:lpstr>'Conf-Page 4'!Print_Area</vt:lpstr>
      <vt:lpstr>'Conf-Page 5'!Print_Area</vt:lpstr>
      <vt:lpstr>'Conf-Page 6'!Print_Area</vt:lpstr>
      <vt:lpstr>'NC-Page 1'!Print_Area</vt:lpstr>
      <vt:lpstr>'NC-Page 2'!Print_Area</vt:lpstr>
      <vt:lpstr>'Conf-Page 5'!Print_Titles</vt:lpstr>
      <vt:lpstr>'Conf-Page 6'!Print_Titles</vt:lpstr>
      <vt:lpstr>RateGroup</vt:lpstr>
      <vt:lpstr>RFR</vt:lpstr>
      <vt:lpstr>RFRDue</vt:lpstr>
      <vt:lpstr>RFRFiled</vt:lpstr>
      <vt:lpstr>SameAs</vt:lpstr>
      <vt:lpstr>Selection</vt:lpstr>
      <vt:lpstr>TABLE_TYPE</vt:lpstr>
      <vt:lpstr>Type</vt:lpstr>
      <vt:lpstr>Vehicles</vt:lpstr>
      <vt:lpstr>WhyUse</vt:lpstr>
      <vt:lpstr>Year</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Cotnam, Barry</cp:lastModifiedBy>
  <cp:lastPrinted>2020-03-18T13:42:12Z</cp:lastPrinted>
  <dcterms:created xsi:type="dcterms:W3CDTF">2016-11-14T14:54:57Z</dcterms:created>
  <dcterms:modified xsi:type="dcterms:W3CDTF">2020-10-16T18:19:33Z</dcterms:modified>
</cp:coreProperties>
</file>