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drawings/drawing3.xml" ContentType="application/vnd.openxmlformats-officedocument.drawing+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C:\Users\nguyena\AppData\Roaming\OpenText\DM\Temp\"/>
    </mc:Choice>
  </mc:AlternateContent>
  <xr:revisionPtr revIDLastSave="0" documentId="8_{A32C516D-3F51-4967-9685-AE061C36AC67}" xr6:coauthVersionLast="47" xr6:coauthVersionMax="47" xr10:uidLastSave="{00000000-0000-0000-0000-000000000000}"/>
  <bookViews>
    <workbookView xWindow="-108" yWindow="-108" windowWidth="23256" windowHeight="12576" activeTab="5" xr2:uid="{00000000-000D-0000-FFFF-FFFF00000000}"/>
  </bookViews>
  <sheets>
    <sheet name="NC-Page 1" sheetId="1" r:id="rId1"/>
    <sheet name="NC-Page 2" sheetId="22" r:id="rId2"/>
    <sheet name="Conf-Page 1" sheetId="3" r:id="rId3"/>
    <sheet name="Conf Page 2" sheetId="4" r:id="rId4"/>
    <sheet name="Conf-Page 3" sheetId="5" r:id="rId5"/>
    <sheet name="Conf-Page 4" sheetId="12" r:id="rId6"/>
    <sheet name="Conf-Page 5" sheetId="15" state="hidden" r:id="rId7"/>
    <sheet name="Conf-Page 6" sheetId="16" state="hidden" r:id="rId8"/>
    <sheet name="Conf-Page 7" sheetId="17" state="hidden" r:id="rId9"/>
    <sheet name="Conf-Page 8 orig" sheetId="18" state="hidden" r:id="rId10"/>
    <sheet name="Conf-Page 8" sheetId="31" r:id="rId11"/>
    <sheet name="Conf-Page 9 Orig" sheetId="19" state="hidden" r:id="rId12"/>
    <sheet name="Codes" sheetId="21" state="hidden" r:id="rId13"/>
    <sheet name="Conf-Page 9" sheetId="32" r:id="rId14"/>
    <sheet name="Conf-Page 10" sheetId="28" r:id="rId15"/>
    <sheet name="Conf-Page 11" sheetId="29" r:id="rId16"/>
    <sheet name="Conf-Page 12" sheetId="30" r:id="rId17"/>
  </sheets>
  <externalReferences>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ABOption">[1]Codes!$X$1:$X$2</definedName>
    <definedName name="Actuary">'[2]Drop Down'!$A$22:$A$26</definedName>
    <definedName name="analysts">'[3]code-DO NOT DELETE'!$X$1:$X$3</definedName>
    <definedName name="Approach">'[2]Drop Down'!$A$13:$A$16</definedName>
    <definedName name="basis">[4]Sheet1!$E$1:$E$5</definedName>
    <definedName name="CappingBy">'[2]Drop Down'!$F$1:$F$5</definedName>
    <definedName name="CATEGORY">'[5]code-DO NOT DELETE'!$M$1:$M$4</definedName>
    <definedName name="channel">[6]Sheet1!$D$1:$D$4</definedName>
    <definedName name="Class">[6]Sheet1!$F$1:$F$17</definedName>
    <definedName name="Class2">[6]Sheet1!$H$1:$H$4</definedName>
    <definedName name="CLEAR">[7]Sheet2!$A$1:$A$4</definedName>
    <definedName name="COMP">[6]Sheet1!$M$1:$M$49</definedName>
    <definedName name="Company">[1]Codes!$M$1:$M$52</definedName>
    <definedName name="CompanyName">'[3]code-DO NOT DELETE'!$C$1:$C$50</definedName>
    <definedName name="CompanyNames">'[5]code-DO NOT DELETE'!$C$1:$C$49</definedName>
    <definedName name="Coverage">[8]Sheet1!$C$1:$C$8</definedName>
    <definedName name="CP">[6]Sheet1!$Q$1:$Q$2</definedName>
    <definedName name="DataYrs">'[2]Drop Down'!$N$24:$N$45</definedName>
    <definedName name="Day">[1]Codes!$J$1:$J$31</definedName>
    <definedName name="DD">'[2]Drop Down'!$L$1:$L$31</definedName>
    <definedName name="Distribution">'[2]Drop Down'!$E$1:$E$4</definedName>
    <definedName name="FilingType">'[2]Drop Down'!$B$1:$B$11</definedName>
    <definedName name="filingtypes">[1]Codes!$B$1:$B$2</definedName>
    <definedName name="GN">'[2]Drop Down'!$A$19:$A$20</definedName>
    <definedName name="Group">'[3]code-DO NOT DELETE'!$W$1:$W$11</definedName>
    <definedName name="Insurer">'[2]Drop Down'!$O$1:$O$52</definedName>
    <definedName name="InsurerGroups">'[2]Drop Down'!$U$1:$U$11</definedName>
    <definedName name="Market">'[2]Drop Down'!$K$1:$K$7</definedName>
    <definedName name="Misc_Veh">[1]Codes!$Y$1:$Y$11</definedName>
    <definedName name="MISCUSE">'[5]code-DO NOT DELETE'!$O$1:$O$7</definedName>
    <definedName name="Miscuse3">'[3]code-DO NOT DELETE'!$O$1:$O$15</definedName>
    <definedName name="MMM">'[2]Drop Down'!$M$1:$M$24</definedName>
    <definedName name="Month">[1]Codes!$K$1:$K$24</definedName>
    <definedName name="NA">'[2]Drop Down'!$Q$1:$Q$3</definedName>
    <definedName name="_xlnm.Print_Area" localSheetId="3">'Conf Page 2'!$A$1:$J$23</definedName>
    <definedName name="_xlnm.Print_Area" localSheetId="2">'Conf-Page 1'!$A$3:$L$38</definedName>
    <definedName name="_xlnm.Print_Area" localSheetId="14">'Conf-Page 10'!$A$2:$I$49</definedName>
    <definedName name="_xlnm.Print_Area" localSheetId="15">'Conf-Page 11'!$A$1:$O$82</definedName>
    <definedName name="_xlnm.Print_Area" localSheetId="16">'Conf-Page 12'!$A$3:$O$38</definedName>
    <definedName name="_xlnm.Print_Area" localSheetId="4">'Conf-Page 3'!$A$1:$K$34</definedName>
    <definedName name="_xlnm.Print_Area" localSheetId="5">'Conf-Page 4'!$A$1:$J$54</definedName>
    <definedName name="_xlnm.Print_Area" localSheetId="6">'Conf-Page 5'!$A$2:$L$46</definedName>
    <definedName name="_xlnm.Print_Area" localSheetId="7">'Conf-Page 6'!$B$1:$L$58</definedName>
    <definedName name="_xlnm.Print_Area" localSheetId="8">'Conf-Page 7'!$A$1:$L$53</definedName>
    <definedName name="_xlnm.Print_Area" localSheetId="10">'Conf-Page 8'!$A$2:$I$59</definedName>
    <definedName name="_xlnm.Print_Area" localSheetId="9">'Conf-Page 8 orig'!$A$2:$I$33</definedName>
    <definedName name="_xlnm.Print_Area" localSheetId="13">'Conf-Page 9'!$A$3:$H$74</definedName>
    <definedName name="_xlnm.Print_Area" localSheetId="11">'Conf-Page 9 Orig'!$A$2:$I$51</definedName>
    <definedName name="_xlnm.Print_Area" localSheetId="0">'NC-Page 1'!$A$1:$I$37</definedName>
    <definedName name="_xlnm.Print_Area" localSheetId="1">'NC-Page 2'!$A$3:$G$20</definedName>
    <definedName name="_xlnm.Print_Titles" localSheetId="15">'Conf-Page 11'!$3:$3</definedName>
    <definedName name="_xlnm.Print_Titles" localSheetId="16">'Conf-Page 12'!$3:$3</definedName>
    <definedName name="RFG">'[2]Drop Down'!$I$1:$I$8</definedName>
    <definedName name="rfgtype">[9]Formulas!$K$2:$K$5</definedName>
    <definedName name="RFR">'[3]code-DO NOT DELETE'!$N$1:$N$9</definedName>
    <definedName name="RFRDue">'[3]code-DO NOT DELETE'!$U$1:$U$5</definedName>
    <definedName name="RFRFiled">[10]Codes!$Q$1:$Q$4</definedName>
    <definedName name="RFRT">[6]Sheet1!$B$1:$B$10</definedName>
    <definedName name="Selectio">'[3]code-DO NOT DELETE'!$A$1:$A$5</definedName>
    <definedName name="Selection">[1]Codes!$N$1:$N$2</definedName>
    <definedName name="Staff">'[2]Drop Down'!$A$28:$A$33</definedName>
    <definedName name="table">[6]Sheet1!$A$1:$A$8</definedName>
    <definedName name="Type">[1]Codes!$O$1:$O$16</definedName>
    <definedName name="VehClass1">'[2]Drop Down'!$G$1:$G$23</definedName>
    <definedName name="WhyUse">[1]Codes!$T$1:$T$2</definedName>
    <definedName name="Year">[1]Codes!$L$1:$L$11</definedName>
    <definedName name="Yes">[4]Sheet1!$N$1:$N$4</definedName>
    <definedName name="YesNo">'[2]Drop Down'!$Q$9:$Q$10</definedName>
    <definedName name="YesnoBox">Codes!$A$1:$A$2</definedName>
    <definedName name="YesNoNAPending">'[2]Drop Down'!$Q$1:$Q$4</definedName>
    <definedName name="YN">[6]Sheet1!$N$1:$N$2</definedName>
    <definedName name="YNna">'[2]Drop Down'!$Q$1:$Q$3</definedName>
    <definedName name="YNO">[11]Codes!$K$1:$K$2</definedName>
    <definedName name="YRRateTables">'[2]Drop Down'!$N$16:$N$22</definedName>
    <definedName name="YYYY">'[2]Drop Down'!$N$1:$N$11</definedName>
    <definedName name="Z_9A0611F8_319B_4AB6_B887_958461AE0360_.wvu.PrintArea" localSheetId="15" hidden="1">'Conf-Page 11'!$A$3:$O$3</definedName>
    <definedName name="Z_9A0611F8_319B_4AB6_B887_958461AE0360_.wvu.PrintArea" localSheetId="16" hidden="1">'Conf-Page 12'!$A$3:$O$3</definedName>
    <definedName name="Z_9A0611F8_319B_4AB6_B887_958461AE0360_.wvu.PrintTitles" localSheetId="15" hidden="1">'Conf-Page 11'!$3:$3</definedName>
    <definedName name="Z_9A0611F8_319B_4AB6_B887_958461AE0360_.wvu.PrintTitles" localSheetId="16" hidden="1">'Conf-Page 12'!$3:$3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60" i="32" l="1"/>
  <c r="H59" i="32"/>
  <c r="H58" i="32"/>
  <c r="H57" i="32"/>
  <c r="H56" i="32"/>
  <c r="H55" i="32"/>
  <c r="H54" i="32"/>
  <c r="H53" i="32"/>
  <c r="H52" i="32"/>
  <c r="H51" i="32"/>
  <c r="H50" i="32"/>
  <c r="H49" i="32"/>
  <c r="H48" i="32"/>
  <c r="H47" i="32"/>
  <c r="H46" i="32"/>
  <c r="H45" i="32"/>
  <c r="H44" i="32"/>
  <c r="H43" i="32"/>
  <c r="E60" i="32"/>
  <c r="E59" i="32"/>
  <c r="E58" i="32"/>
  <c r="E57" i="32"/>
  <c r="E56" i="32"/>
  <c r="E55" i="32"/>
  <c r="E54" i="32"/>
  <c r="E53" i="32"/>
  <c r="E52" i="32"/>
  <c r="E51" i="32"/>
  <c r="E50" i="32"/>
  <c r="E49" i="32"/>
  <c r="E48" i="32"/>
  <c r="E47" i="32"/>
  <c r="E46" i="32"/>
  <c r="E45" i="32"/>
  <c r="E44" i="32"/>
  <c r="E43" i="32"/>
  <c r="H48" i="31"/>
  <c r="H47" i="31"/>
  <c r="H46" i="31"/>
  <c r="H45" i="31"/>
  <c r="H44" i="31"/>
  <c r="H43" i="31"/>
  <c r="H42" i="31"/>
  <c r="H41" i="31"/>
  <c r="H40" i="31"/>
  <c r="H39" i="31"/>
  <c r="H38" i="31"/>
  <c r="H37" i="31"/>
  <c r="H36" i="31"/>
  <c r="H35" i="31"/>
  <c r="H34" i="31"/>
  <c r="H33" i="31"/>
  <c r="H32" i="31"/>
  <c r="H31" i="31"/>
  <c r="E48" i="31"/>
  <c r="E47" i="31"/>
  <c r="E46" i="31"/>
  <c r="E45" i="31"/>
  <c r="E44" i="31"/>
  <c r="E43" i="31"/>
  <c r="E42" i="31"/>
  <c r="E41" i="31"/>
  <c r="E40" i="31"/>
  <c r="E39" i="31"/>
  <c r="E38" i="31"/>
  <c r="E37" i="31"/>
  <c r="E36" i="31"/>
  <c r="E35" i="31"/>
  <c r="E34" i="31"/>
  <c r="E33" i="31"/>
  <c r="E32" i="31"/>
  <c r="E31" i="31"/>
  <c r="H25" i="31"/>
  <c r="H24" i="31"/>
  <c r="H23" i="31"/>
  <c r="H22" i="31"/>
  <c r="H21" i="31"/>
  <c r="H20" i="31"/>
  <c r="H19" i="31"/>
  <c r="H18" i="31"/>
  <c r="H17" i="31"/>
  <c r="H16" i="31"/>
  <c r="H15" i="31"/>
  <c r="H14" i="31"/>
  <c r="H13" i="31"/>
  <c r="H12" i="31"/>
  <c r="H11" i="31"/>
  <c r="H10" i="31"/>
  <c r="H9" i="31"/>
  <c r="H8" i="31"/>
  <c r="E25" i="31"/>
  <c r="E24" i="31"/>
  <c r="E23" i="31"/>
  <c r="E22" i="31"/>
  <c r="E21" i="31"/>
  <c r="E20" i="31"/>
  <c r="E19" i="31"/>
  <c r="E18" i="31"/>
  <c r="E17" i="31"/>
  <c r="E16" i="31"/>
  <c r="E15" i="31"/>
  <c r="E14" i="31"/>
  <c r="E13" i="31"/>
  <c r="E12" i="31"/>
  <c r="E11" i="31"/>
  <c r="E10" i="31"/>
  <c r="E9" i="31"/>
  <c r="H36" i="32"/>
  <c r="H35" i="32"/>
  <c r="H34" i="32"/>
  <c r="H33" i="32"/>
  <c r="H32" i="32"/>
  <c r="H31" i="32"/>
  <c r="H30" i="32"/>
  <c r="H29" i="32"/>
  <c r="H28" i="32"/>
  <c r="H27" i="32"/>
  <c r="H26" i="32"/>
  <c r="H25" i="32"/>
  <c r="H24" i="32"/>
  <c r="H23" i="32"/>
  <c r="H22" i="32"/>
  <c r="H21" i="32"/>
  <c r="H20" i="32"/>
  <c r="H19" i="32"/>
  <c r="E35" i="32"/>
  <c r="E34" i="32"/>
  <c r="E33" i="32"/>
  <c r="E32" i="32"/>
  <c r="E31" i="32"/>
  <c r="E30" i="32"/>
  <c r="E29" i="32"/>
  <c r="E28" i="32"/>
  <c r="E27" i="32"/>
  <c r="E26" i="32"/>
  <c r="E25" i="32"/>
  <c r="E24" i="32"/>
  <c r="E23" i="32"/>
  <c r="E22" i="32"/>
  <c r="E21" i="32"/>
  <c r="E20" i="32"/>
  <c r="E36" i="32"/>
  <c r="G60" i="32"/>
  <c r="D60" i="32"/>
  <c r="G36" i="32"/>
  <c r="D36" i="32"/>
  <c r="E19" i="32"/>
  <c r="E70" i="32"/>
  <c r="D70" i="32"/>
  <c r="G48" i="31"/>
  <c r="D48" i="31"/>
  <c r="G25" i="31"/>
  <c r="D25" i="31"/>
  <c r="E8" i="31" s="1"/>
  <c r="A43" i="29" l="1"/>
  <c r="A42" i="29"/>
  <c r="A61" i="29" s="1"/>
  <c r="A80" i="29" s="1"/>
  <c r="A41" i="29"/>
  <c r="A40" i="29"/>
  <c r="A59" i="29" s="1"/>
  <c r="A78" i="29" s="1"/>
  <c r="A39" i="29"/>
  <c r="A38" i="29"/>
  <c r="A57" i="29" s="1"/>
  <c r="A76" i="29" s="1"/>
  <c r="A37" i="29"/>
  <c r="A56" i="29" s="1"/>
  <c r="A75" i="29" s="1"/>
  <c r="A36" i="29"/>
  <c r="A55" i="29" s="1"/>
  <c r="A74" i="29" s="1"/>
  <c r="A35" i="29"/>
  <c r="A34" i="29"/>
  <c r="A53" i="29" s="1"/>
  <c r="A72" i="29" s="1"/>
  <c r="A33" i="29"/>
  <c r="A52" i="29" s="1"/>
  <c r="A71" i="29" s="1"/>
  <c r="A32" i="29"/>
  <c r="A51" i="29" s="1"/>
  <c r="A70" i="29" s="1"/>
  <c r="A31" i="29"/>
  <c r="A30" i="29"/>
  <c r="A49" i="29" s="1"/>
  <c r="A68" i="29" s="1"/>
  <c r="A62" i="29"/>
  <c r="A81" i="29" s="1"/>
  <c r="A60" i="29"/>
  <c r="A58" i="29"/>
  <c r="A77" i="29" s="1"/>
  <c r="A54" i="29"/>
  <c r="A73" i="29" s="1"/>
  <c r="A50" i="29"/>
  <c r="A69" i="29" s="1"/>
  <c r="A79" i="29"/>
  <c r="O81" i="29"/>
  <c r="N81" i="29"/>
  <c r="M81" i="29"/>
  <c r="L81" i="29"/>
  <c r="K81" i="29"/>
  <c r="J81" i="29"/>
  <c r="I81" i="29"/>
  <c r="H81" i="29"/>
  <c r="G81" i="29"/>
  <c r="F81" i="29"/>
  <c r="E81" i="29"/>
  <c r="D81" i="29"/>
  <c r="C81" i="29"/>
  <c r="B81" i="29"/>
  <c r="O80" i="29"/>
  <c r="N80" i="29"/>
  <c r="M80" i="29"/>
  <c r="L80" i="29"/>
  <c r="K80" i="29"/>
  <c r="J80" i="29"/>
  <c r="I80" i="29"/>
  <c r="H80" i="29"/>
  <c r="G80" i="29"/>
  <c r="F80" i="29"/>
  <c r="E80" i="29"/>
  <c r="D80" i="29"/>
  <c r="C80" i="29"/>
  <c r="B80" i="29"/>
  <c r="O79" i="29"/>
  <c r="N79" i="29"/>
  <c r="M79" i="29"/>
  <c r="L79" i="29"/>
  <c r="K79" i="29"/>
  <c r="J79" i="29"/>
  <c r="I79" i="29"/>
  <c r="H79" i="29"/>
  <c r="G79" i="29"/>
  <c r="F79" i="29"/>
  <c r="E79" i="29"/>
  <c r="D79" i="29"/>
  <c r="C79" i="29"/>
  <c r="B79" i="29"/>
  <c r="O78" i="29"/>
  <c r="N78" i="29"/>
  <c r="M78" i="29"/>
  <c r="L78" i="29"/>
  <c r="K78" i="29"/>
  <c r="J78" i="29"/>
  <c r="I78" i="29"/>
  <c r="H78" i="29"/>
  <c r="G78" i="29"/>
  <c r="F78" i="29"/>
  <c r="E78" i="29"/>
  <c r="D78" i="29"/>
  <c r="C78" i="29"/>
  <c r="B78" i="29"/>
  <c r="O77" i="29"/>
  <c r="N77" i="29"/>
  <c r="M77" i="29"/>
  <c r="L77" i="29"/>
  <c r="K77" i="29"/>
  <c r="J77" i="29"/>
  <c r="I77" i="29"/>
  <c r="H77" i="29"/>
  <c r="G77" i="29"/>
  <c r="F77" i="29"/>
  <c r="E77" i="29"/>
  <c r="D77" i="29"/>
  <c r="C77" i="29"/>
  <c r="B77" i="29"/>
  <c r="O76" i="29"/>
  <c r="N76" i="29"/>
  <c r="M76" i="29"/>
  <c r="L76" i="29"/>
  <c r="K76" i="29"/>
  <c r="J76" i="29"/>
  <c r="I76" i="29"/>
  <c r="H76" i="29"/>
  <c r="G76" i="29"/>
  <c r="F76" i="29"/>
  <c r="E76" i="29"/>
  <c r="D76" i="29"/>
  <c r="C76" i="29"/>
  <c r="B76" i="29"/>
  <c r="O75" i="29"/>
  <c r="N75" i="29"/>
  <c r="M75" i="29"/>
  <c r="L75" i="29"/>
  <c r="K75" i="29"/>
  <c r="J75" i="29"/>
  <c r="I75" i="29"/>
  <c r="H75" i="29"/>
  <c r="G75" i="29"/>
  <c r="F75" i="29"/>
  <c r="E75" i="29"/>
  <c r="D75" i="29"/>
  <c r="C75" i="29"/>
  <c r="B75" i="29"/>
  <c r="O74" i="29"/>
  <c r="N74" i="29"/>
  <c r="M74" i="29"/>
  <c r="L74" i="29"/>
  <c r="K74" i="29"/>
  <c r="J74" i="29"/>
  <c r="I74" i="29"/>
  <c r="H74" i="29"/>
  <c r="G74" i="29"/>
  <c r="F74" i="29"/>
  <c r="E74" i="29"/>
  <c r="D74" i="29"/>
  <c r="C74" i="29"/>
  <c r="B74" i="29"/>
  <c r="O73" i="29"/>
  <c r="N73" i="29"/>
  <c r="M73" i="29"/>
  <c r="L73" i="29"/>
  <c r="K73" i="29"/>
  <c r="J73" i="29"/>
  <c r="I73" i="29"/>
  <c r="H73" i="29"/>
  <c r="G73" i="29"/>
  <c r="F73" i="29"/>
  <c r="E73" i="29"/>
  <c r="D73" i="29"/>
  <c r="C73" i="29"/>
  <c r="B73" i="29"/>
  <c r="O72" i="29"/>
  <c r="N72" i="29"/>
  <c r="M72" i="29"/>
  <c r="L72" i="29"/>
  <c r="K72" i="29"/>
  <c r="J72" i="29"/>
  <c r="I72" i="29"/>
  <c r="H72" i="29"/>
  <c r="G72" i="29"/>
  <c r="F72" i="29"/>
  <c r="E72" i="29"/>
  <c r="D72" i="29"/>
  <c r="C72" i="29"/>
  <c r="B72" i="29"/>
  <c r="O71" i="29"/>
  <c r="N71" i="29"/>
  <c r="M71" i="29"/>
  <c r="L71" i="29"/>
  <c r="K71" i="29"/>
  <c r="J71" i="29"/>
  <c r="I71" i="29"/>
  <c r="H71" i="29"/>
  <c r="G71" i="29"/>
  <c r="F71" i="29"/>
  <c r="E71" i="29"/>
  <c r="D71" i="29"/>
  <c r="C71" i="29"/>
  <c r="B71" i="29"/>
  <c r="O70" i="29"/>
  <c r="N70" i="29"/>
  <c r="M70" i="29"/>
  <c r="L70" i="29"/>
  <c r="K70" i="29"/>
  <c r="J70" i="29"/>
  <c r="I70" i="29"/>
  <c r="H70" i="29"/>
  <c r="G70" i="29"/>
  <c r="F70" i="29"/>
  <c r="E70" i="29"/>
  <c r="D70" i="29"/>
  <c r="C70" i="29"/>
  <c r="B70" i="29"/>
  <c r="O69" i="29"/>
  <c r="N69" i="29"/>
  <c r="M69" i="29"/>
  <c r="L69" i="29"/>
  <c r="K69" i="29"/>
  <c r="J69" i="29"/>
  <c r="I69" i="29"/>
  <c r="H69" i="29"/>
  <c r="G69" i="29"/>
  <c r="F69" i="29"/>
  <c r="E69" i="29"/>
  <c r="D69" i="29"/>
  <c r="C69" i="29"/>
  <c r="B69" i="29"/>
  <c r="O68" i="29"/>
  <c r="N68" i="29"/>
  <c r="M68" i="29"/>
  <c r="L68" i="29"/>
  <c r="K68" i="29"/>
  <c r="J68" i="29"/>
  <c r="I68" i="29"/>
  <c r="H68" i="29"/>
  <c r="G68" i="29"/>
  <c r="F68" i="29"/>
  <c r="E68" i="29"/>
  <c r="D68" i="29"/>
  <c r="C68" i="29"/>
  <c r="B68" i="29"/>
  <c r="D47" i="19" l="1"/>
  <c r="E47" i="19"/>
  <c r="C3" i="30" l="1"/>
  <c r="C3" i="29"/>
  <c r="O36" i="30" l="1"/>
  <c r="N36" i="30"/>
  <c r="M36" i="30"/>
  <c r="L36" i="30"/>
  <c r="K36" i="30"/>
  <c r="J36" i="30"/>
  <c r="I36" i="30"/>
  <c r="H36" i="30"/>
  <c r="G36" i="30"/>
  <c r="F36" i="30"/>
  <c r="E36" i="30"/>
  <c r="D36" i="30"/>
  <c r="C36" i="30"/>
  <c r="B36" i="30"/>
  <c r="O35" i="30"/>
  <c r="N35" i="30"/>
  <c r="M35" i="30"/>
  <c r="L35" i="30"/>
  <c r="K35" i="30"/>
  <c r="J35" i="30"/>
  <c r="I35" i="30"/>
  <c r="H35" i="30"/>
  <c r="G35" i="30"/>
  <c r="F35" i="30"/>
  <c r="E35" i="30"/>
  <c r="D35" i="30"/>
  <c r="C35" i="30"/>
  <c r="B35" i="30"/>
  <c r="O34" i="30"/>
  <c r="N34" i="30"/>
  <c r="M34" i="30"/>
  <c r="L34" i="30"/>
  <c r="K34" i="30"/>
  <c r="J34" i="30"/>
  <c r="I34" i="30"/>
  <c r="H34" i="30"/>
  <c r="G34" i="30"/>
  <c r="F34" i="30"/>
  <c r="E34" i="30"/>
  <c r="D34" i="30"/>
  <c r="C34" i="30"/>
  <c r="B34" i="30"/>
  <c r="O33" i="30"/>
  <c r="N33" i="30"/>
  <c r="M33" i="30"/>
  <c r="L33" i="30"/>
  <c r="K33" i="30"/>
  <c r="J33" i="30"/>
  <c r="I33" i="30"/>
  <c r="H33" i="30"/>
  <c r="G33" i="30"/>
  <c r="F33" i="30"/>
  <c r="E33" i="30"/>
  <c r="D33" i="30"/>
  <c r="C33" i="30"/>
  <c r="B33" i="30"/>
  <c r="O32" i="30"/>
  <c r="N32" i="30"/>
  <c r="M32" i="30"/>
  <c r="L32" i="30"/>
  <c r="K32" i="30"/>
  <c r="J32" i="30"/>
  <c r="I32" i="30"/>
  <c r="H32" i="30"/>
  <c r="G32" i="30"/>
  <c r="F32" i="30"/>
  <c r="E32" i="30"/>
  <c r="D32" i="30"/>
  <c r="C32" i="30"/>
  <c r="B32" i="30"/>
  <c r="A19" i="30"/>
  <c r="A27" i="30" s="1"/>
  <c r="A35" i="30" s="1"/>
  <c r="A18" i="30"/>
  <c r="A26" i="30" s="1"/>
  <c r="A34" i="30" s="1"/>
  <c r="A17" i="30"/>
  <c r="A25" i="30" s="1"/>
  <c r="A33" i="30" s="1"/>
  <c r="A16" i="30"/>
  <c r="A24" i="30" s="1"/>
  <c r="A32" i="30" s="1"/>
  <c r="O82" i="29"/>
  <c r="N82" i="29"/>
  <c r="M82" i="29"/>
  <c r="L82" i="29"/>
  <c r="K82" i="29"/>
  <c r="J82" i="29"/>
  <c r="I82" i="29"/>
  <c r="H82" i="29"/>
  <c r="G82" i="29"/>
  <c r="F82" i="29"/>
  <c r="E82" i="29"/>
  <c r="D82" i="29"/>
  <c r="C82" i="29"/>
  <c r="B82" i="29"/>
  <c r="O67" i="29"/>
  <c r="N67" i="29"/>
  <c r="M67" i="29"/>
  <c r="L67" i="29"/>
  <c r="K67" i="29"/>
  <c r="J67" i="29"/>
  <c r="I67" i="29"/>
  <c r="H67" i="29"/>
  <c r="G67" i="29"/>
  <c r="F67" i="29"/>
  <c r="E67" i="29"/>
  <c r="D67" i="29"/>
  <c r="C67" i="29"/>
  <c r="B67" i="29"/>
  <c r="A29" i="29"/>
  <c r="A48" i="29" s="1"/>
  <c r="A67" i="29" s="1"/>
  <c r="F18" i="28" l="1"/>
  <c r="F17" i="28"/>
  <c r="F16" i="28"/>
  <c r="F15" i="28"/>
  <c r="G38" i="28"/>
  <c r="G45" i="28"/>
  <c r="E45" i="28" s="1"/>
  <c r="G47" i="28" l="1"/>
  <c r="E38" i="28"/>
  <c r="E47" i="28" l="1"/>
  <c r="G22" i="18"/>
  <c r="H22" i="18" s="1"/>
  <c r="G12" i="18"/>
  <c r="H12" i="18" s="1"/>
  <c r="G35" i="19"/>
  <c r="H35" i="19" s="1"/>
  <c r="G24" i="19"/>
  <c r="H21" i="19" s="1"/>
  <c r="E17" i="18" l="1"/>
  <c r="H19" i="18"/>
  <c r="E18" i="18"/>
  <c r="H20" i="18"/>
  <c r="E19" i="18"/>
  <c r="H21" i="18"/>
  <c r="E20" i="18"/>
  <c r="E21" i="18"/>
  <c r="H18" i="18"/>
  <c r="E22" i="18"/>
  <c r="H17" i="18"/>
  <c r="H34" i="19"/>
  <c r="E35" i="19"/>
  <c r="H33" i="19"/>
  <c r="E31" i="19"/>
  <c r="E32" i="19"/>
  <c r="H30" i="19"/>
  <c r="E33" i="19"/>
  <c r="H31" i="19"/>
  <c r="E30" i="19"/>
  <c r="E34" i="19"/>
  <c r="H32" i="19"/>
  <c r="H22" i="19"/>
  <c r="E24" i="19"/>
  <c r="E20" i="19"/>
  <c r="E21" i="19"/>
  <c r="H19" i="19"/>
  <c r="H23" i="19"/>
  <c r="H24" i="19"/>
  <c r="E22" i="19"/>
  <c r="H20" i="19"/>
  <c r="E19" i="19"/>
  <c r="E23" i="19"/>
  <c r="E10" i="18"/>
  <c r="H8" i="18"/>
  <c r="E7" i="18"/>
  <c r="E11" i="18"/>
  <c r="H9" i="18"/>
  <c r="E8" i="18"/>
  <c r="E12" i="18"/>
  <c r="H10" i="18"/>
  <c r="E9" i="18"/>
  <c r="H7" i="18"/>
  <c r="H11" i="18"/>
  <c r="J34" i="16" l="1"/>
  <c r="J33" i="16"/>
  <c r="J32" i="16"/>
  <c r="J31" i="16"/>
  <c r="J30" i="16"/>
  <c r="H35" i="16"/>
  <c r="E35" i="16"/>
  <c r="E25" i="16"/>
  <c r="H25" i="16"/>
  <c r="J24" i="16"/>
  <c r="J23" i="16"/>
  <c r="J22" i="16"/>
  <c r="J21" i="16"/>
  <c r="J20" i="16"/>
  <c r="H9" i="16"/>
  <c r="E9" i="16"/>
  <c r="J35" i="16" l="1"/>
  <c r="J25" i="16"/>
  <c r="J27" i="3"/>
  <c r="D27" i="3" s="1"/>
  <c r="J19" i="3"/>
  <c r="F19" i="3" s="1"/>
  <c r="H19" i="3" l="1"/>
  <c r="H27" i="3"/>
  <c r="D19" i="3"/>
  <c r="F27" i="3"/>
  <c r="J30" i="3"/>
  <c r="H30" i="3" s="1"/>
  <c r="F30" i="3" l="1"/>
  <c r="D30" i="3"/>
</calcChain>
</file>

<file path=xl/sharedStrings.xml><?xml version="1.0" encoding="utf-8"?>
<sst xmlns="http://schemas.openxmlformats.org/spreadsheetml/2006/main" count="858" uniqueCount="318">
  <si>
    <t xml:space="preserve">Insurer Name: </t>
  </si>
  <si>
    <t xml:space="preserve">Group Name: </t>
  </si>
  <si>
    <t>SUMMARY OF INFORMATION</t>
  </si>
  <si>
    <t xml:space="preserve">Describe the proposed changes by checking all the items that apply to this filing: </t>
  </si>
  <si>
    <t>a)</t>
  </si>
  <si>
    <t xml:space="preserve">Base rate change, not due to off-balancing differential or discount changes, that is uniform by territory </t>
  </si>
  <si>
    <t>b)</t>
  </si>
  <si>
    <t xml:space="preserve">Base rate change, not due to off-balancing differential or discount changes, that is not uniform by territory </t>
  </si>
  <si>
    <t>c)</t>
  </si>
  <si>
    <t>Change to classification, limit of liability, deductible or other rate differentials</t>
  </si>
  <si>
    <t>d)</t>
  </si>
  <si>
    <t>Change to rating rules</t>
  </si>
  <si>
    <t>e)</t>
  </si>
  <si>
    <t>Changes to the amount of, or adding or deleting, discounts or surcharges</t>
  </si>
  <si>
    <t>f)</t>
  </si>
  <si>
    <t>Algorithm change</t>
  </si>
  <si>
    <t>g)</t>
  </si>
  <si>
    <t>Territorial definition change (additional coverage)</t>
  </si>
  <si>
    <t>h)</t>
  </si>
  <si>
    <t xml:space="preserve">Please describe: </t>
  </si>
  <si>
    <t>i)</t>
  </si>
  <si>
    <t>Introduction of any element in c), d), e), or f) using predictive modeling or other non-traditional approach</t>
  </si>
  <si>
    <t>j)</t>
  </si>
  <si>
    <t>Introducing Rate Capping procedure</t>
  </si>
  <si>
    <t>k)</t>
  </si>
  <si>
    <t>Indicate the distribution of risks by policy term:</t>
  </si>
  <si>
    <t>6 month %</t>
  </si>
  <si>
    <t>%</t>
  </si>
  <si>
    <t>12 month %</t>
  </si>
  <si>
    <t xml:space="preserve">Other % </t>
  </si>
  <si>
    <t>Total %</t>
  </si>
  <si>
    <t xml:space="preserve">State the indicated rate level changes and proposed average rate level changes and premium weights using direct written premiums that have been adjusted to current rate level. If direct written premiums are not available, please use direct earned premiums. </t>
  </si>
  <si>
    <t>Coverage</t>
  </si>
  <si>
    <t>All Perils</t>
  </si>
  <si>
    <t>Collision</t>
  </si>
  <si>
    <t>Comprehensive</t>
  </si>
  <si>
    <t>Specified Perils</t>
  </si>
  <si>
    <t>All Coverage*</t>
  </si>
  <si>
    <t>Current Average Rate (rounded to two decimals)</t>
  </si>
  <si>
    <t>Proposed Average Rate (rounded to two decimals)</t>
  </si>
  <si>
    <t>Proposed Average Rate Level Change</t>
  </si>
  <si>
    <t>Exposure Weight (based on third party liability exposure)</t>
  </si>
  <si>
    <t>Effective Date for Renewal Policies</t>
  </si>
  <si>
    <t>Range of Rate Change</t>
  </si>
  <si>
    <t>Exposures Affected</t>
  </si>
  <si>
    <t>Decrease &gt;20.0%</t>
  </si>
  <si>
    <t>Increase 0.1% to 5.0%</t>
  </si>
  <si>
    <t>Decrease 15.1% to 20.0%</t>
  </si>
  <si>
    <t>Increase 5.1% to 10.0%</t>
  </si>
  <si>
    <t>Decrease 10.1% to 15.0%</t>
  </si>
  <si>
    <t>Increase 10.1% to 15.0%</t>
  </si>
  <si>
    <t>Decrease 5.1% to 10.0%</t>
  </si>
  <si>
    <t>Increase 15.1% to 20.0%</t>
  </si>
  <si>
    <t>Decrease 0.1% to 5.0%</t>
  </si>
  <si>
    <t>Increase &gt;20.0%</t>
  </si>
  <si>
    <t>No Change</t>
  </si>
  <si>
    <t>Total</t>
  </si>
  <si>
    <t xml:space="preserve"> </t>
  </si>
  <si>
    <t>Number</t>
  </si>
  <si>
    <t>Percentage</t>
  </si>
  <si>
    <t>Accident Benefits</t>
  </si>
  <si>
    <t>Dependent Category</t>
  </si>
  <si>
    <t>If not included – state the expected filing date</t>
  </si>
  <si>
    <t>Rate Level Change impact for each category (%)</t>
  </si>
  <si>
    <t>Commercial Vehicles</t>
  </si>
  <si>
    <t>Filing included with this submission</t>
  </si>
  <si>
    <t>Category of Insurance:</t>
  </si>
  <si>
    <t>Introduction of any element in c), d), e), or f) that is new to Nova Scotia</t>
  </si>
  <si>
    <t>All Compulsory Coverages</t>
  </si>
  <si>
    <t>Uninsured Automobile</t>
  </si>
  <si>
    <t>Optional Coverages</t>
  </si>
  <si>
    <t>Bodily Injury</t>
  </si>
  <si>
    <t>Property Damage-Tort</t>
  </si>
  <si>
    <t>DCPD</t>
  </si>
  <si>
    <r>
      <t xml:space="preserve">Other - e.g. Usage Based Insurance </t>
    </r>
    <r>
      <rPr>
        <i/>
        <sz val="12"/>
        <color rgb="FF000000"/>
        <rFont val="Calibri"/>
        <family val="2"/>
      </rPr>
      <t>(specify)</t>
    </r>
  </si>
  <si>
    <t>Mandatory Coverage</t>
  </si>
  <si>
    <t>PD-Tort</t>
  </si>
  <si>
    <t>Optional Coverage</t>
  </si>
  <si>
    <r>
      <t xml:space="preserve">Proposed effective date for </t>
    </r>
    <r>
      <rPr>
        <b/>
        <sz val="12"/>
        <color rgb="FF000000"/>
        <rFont val="Calibri"/>
        <family val="2"/>
        <scheme val="minor"/>
      </rPr>
      <t>new</t>
    </r>
    <r>
      <rPr>
        <sz val="12"/>
        <color rgb="FF000000"/>
        <rFont val="Calibri"/>
        <family val="2"/>
        <scheme val="minor"/>
      </rPr>
      <t xml:space="preserve"> policies:</t>
    </r>
  </si>
  <si>
    <r>
      <t xml:space="preserve">Proposed effective date for </t>
    </r>
    <r>
      <rPr>
        <b/>
        <sz val="12"/>
        <color rgb="FF000000"/>
        <rFont val="Calibri"/>
        <family val="2"/>
        <scheme val="minor"/>
      </rPr>
      <t>renewal</t>
    </r>
    <r>
      <rPr>
        <sz val="12"/>
        <color rgb="FF000000"/>
        <rFont val="Calibri"/>
        <family val="2"/>
        <scheme val="minor"/>
      </rPr>
      <t xml:space="preserve"> policies:</t>
    </r>
  </si>
  <si>
    <r>
      <t>Source of Data</t>
    </r>
    <r>
      <rPr>
        <sz val="12"/>
        <color rgb="FF000000"/>
        <rFont val="Calibri"/>
        <family val="2"/>
      </rPr>
      <t>:</t>
    </r>
    <r>
      <rPr>
        <b/>
        <sz val="12"/>
        <color rgb="FF000000"/>
        <rFont val="Calibri"/>
        <family val="2"/>
      </rPr>
      <t xml:space="preserve"> </t>
    </r>
  </si>
  <si>
    <r>
      <t>Valuation Date</t>
    </r>
    <r>
      <rPr>
        <sz val="12"/>
        <rFont val="Calibri"/>
        <family val="2"/>
      </rPr>
      <t>:</t>
    </r>
  </si>
  <si>
    <r>
      <t xml:space="preserve">Weights
 </t>
    </r>
    <r>
      <rPr>
        <sz val="12"/>
        <color rgb="FF000000"/>
        <rFont val="Calibri"/>
        <family val="2"/>
        <scheme val="minor"/>
      </rPr>
      <t>(2 decimals)</t>
    </r>
  </si>
  <si>
    <t>SEF#44 (Underinsured Motorist)</t>
  </si>
  <si>
    <t xml:space="preserve">The indicated and proposed changes by coverage must be based on premiums that are uncapped. </t>
  </si>
  <si>
    <t xml:space="preserve">Please indicate whether the changes by coverage are weighted by written or earned premiums (check the appropriate box) and 
state the source and date of the data. </t>
  </si>
  <si>
    <t>All Coverage</t>
  </si>
  <si>
    <t>* If the Company is using loss trends different from the Board published loss trends at the time of filing, provide the indications in 
Column H using the Board published loss trends in place of the Company selections. Otherwise, leave Column H blank.</t>
  </si>
  <si>
    <r>
      <t>1</t>
    </r>
    <r>
      <rPr>
        <b/>
        <vertAlign val="superscript"/>
        <sz val="12"/>
        <color rgb="FF000000"/>
        <rFont val="Calibri"/>
        <family val="2"/>
        <scheme val="minor"/>
      </rPr>
      <t>st</t>
    </r>
    <r>
      <rPr>
        <b/>
        <sz val="12"/>
        <color rgb="FF000000"/>
        <rFont val="Calibri"/>
        <family val="2"/>
        <scheme val="minor"/>
      </rPr>
      <t xml:space="preserve"> Prior Change</t>
    </r>
  </si>
  <si>
    <r>
      <t>2</t>
    </r>
    <r>
      <rPr>
        <b/>
        <vertAlign val="superscript"/>
        <sz val="12"/>
        <color rgb="FF000000"/>
        <rFont val="Calibri"/>
        <family val="2"/>
        <scheme val="minor"/>
      </rPr>
      <t>nd</t>
    </r>
    <r>
      <rPr>
        <b/>
        <sz val="12"/>
        <color rgb="FF000000"/>
        <rFont val="Calibri"/>
        <family val="2"/>
        <scheme val="minor"/>
      </rPr>
      <t xml:space="preserve"> Prior Change</t>
    </r>
  </si>
  <si>
    <r>
      <t>3</t>
    </r>
    <r>
      <rPr>
        <b/>
        <vertAlign val="superscript"/>
        <sz val="12"/>
        <color rgb="FF000000"/>
        <rFont val="Calibri"/>
        <family val="2"/>
        <scheme val="minor"/>
      </rPr>
      <t>rd</t>
    </r>
    <r>
      <rPr>
        <b/>
        <sz val="12"/>
        <color rgb="FF000000"/>
        <rFont val="Calibri"/>
        <family val="2"/>
        <scheme val="minor"/>
      </rPr>
      <t xml:space="preserve"> Prior Change</t>
    </r>
  </si>
  <si>
    <r>
      <t>4</t>
    </r>
    <r>
      <rPr>
        <b/>
        <vertAlign val="superscript"/>
        <sz val="12"/>
        <color rgb="FF000000"/>
        <rFont val="Calibri"/>
        <family val="2"/>
        <scheme val="minor"/>
      </rPr>
      <t>th</t>
    </r>
    <r>
      <rPr>
        <b/>
        <sz val="12"/>
        <color rgb="FF000000"/>
        <rFont val="Calibri"/>
        <family val="2"/>
        <scheme val="minor"/>
      </rPr>
      <t xml:space="preserve"> Prior Change</t>
    </r>
  </si>
  <si>
    <r>
      <t xml:space="preserve">The </t>
    </r>
    <r>
      <rPr>
        <i/>
        <sz val="12"/>
        <color theme="1"/>
        <rFont val="Calibri"/>
        <family val="2"/>
        <scheme val="minor"/>
      </rPr>
      <t xml:space="preserve">Average Cumulative Rate Change </t>
    </r>
    <r>
      <rPr>
        <sz val="12"/>
        <color theme="1"/>
        <rFont val="Calibri"/>
        <family val="2"/>
        <scheme val="minor"/>
      </rPr>
      <t>for all Coverage is:</t>
    </r>
  </si>
  <si>
    <r>
      <t>State the dates and approved average rate level change percentages that were effective in the last twenty-four (24) months</t>
    </r>
    <r>
      <rPr>
        <sz val="12"/>
        <color rgb="FFFF0000"/>
        <rFont val="Calibri"/>
        <family val="2"/>
        <scheme val="minor"/>
      </rPr>
      <t xml:space="preserve"> 
</t>
    </r>
    <r>
      <rPr>
        <sz val="12"/>
        <color theme="1"/>
        <rFont val="Calibri"/>
        <family val="2"/>
        <scheme val="minor"/>
      </rPr>
      <t>(rounded the figures to two decimals):</t>
    </r>
  </si>
  <si>
    <t>Direct Written 
Premium</t>
  </si>
  <si>
    <t>Year</t>
  </si>
  <si>
    <t>Direct Earned
Premium</t>
  </si>
  <si>
    <t>Ultimate Incurred
Losses</t>
  </si>
  <si>
    <t>Number of 
Earned Vehicles</t>
  </si>
  <si>
    <t>($000's)</t>
  </si>
  <si>
    <t>(000's)</t>
  </si>
  <si>
    <r>
      <t xml:space="preserve">Provide the direct written premium, the direct earned premium, the number of earned vehicles, and ultimate incurred losses for the second most recent </t>
    </r>
    <r>
      <rPr>
        <b/>
        <u/>
        <sz val="12"/>
        <color theme="1"/>
        <rFont val="Calibri"/>
        <family val="2"/>
        <scheme val="minor"/>
      </rPr>
      <t>complete</t>
    </r>
    <r>
      <rPr>
        <sz val="12"/>
        <color theme="1"/>
        <rFont val="Calibri"/>
        <family val="2"/>
        <scheme val="minor"/>
      </rPr>
      <t xml:space="preserve"> accident year for this category of insurance. (Note: Both direct written and direct earned premiums must be provided.)</t>
    </r>
  </si>
  <si>
    <r>
      <t>Provide the direct written premium, the direct earned premium, the number of earned vehicles, and ultimate incurred losses for the most recent</t>
    </r>
    <r>
      <rPr>
        <b/>
        <u/>
        <sz val="12"/>
        <color theme="1"/>
        <rFont val="Calibri"/>
        <family val="2"/>
        <scheme val="minor"/>
      </rPr>
      <t xml:space="preserve"> complete</t>
    </r>
    <r>
      <rPr>
        <sz val="12"/>
        <color theme="1"/>
        <rFont val="Calibri"/>
        <family val="2"/>
        <scheme val="minor"/>
      </rPr>
      <t xml:space="preserve"> accident year for this category of insurance. (Note: Both direct written and direct earned premiums must be provided.)</t>
    </r>
  </si>
  <si>
    <r>
      <t xml:space="preserve">What is the </t>
    </r>
    <r>
      <rPr>
        <b/>
        <u/>
        <sz val="12"/>
        <color theme="1"/>
        <rFont val="Calibri"/>
        <family val="2"/>
        <scheme val="minor"/>
      </rPr>
      <t>annual</t>
    </r>
    <r>
      <rPr>
        <sz val="12"/>
        <color theme="1"/>
        <rFont val="Calibri"/>
        <family val="2"/>
        <scheme val="minor"/>
      </rPr>
      <t xml:space="preserve"> loss trend percentage used in calculating the indicted rate level change for the proposed effective date?</t>
    </r>
  </si>
  <si>
    <t>Past</t>
  </si>
  <si>
    <t>Future</t>
  </si>
  <si>
    <t xml:space="preserve">  Disability Income</t>
  </si>
  <si>
    <t xml:space="preserve">  Medical/Rehabilitation</t>
  </si>
  <si>
    <t xml:space="preserve">  Funeral</t>
  </si>
  <si>
    <t xml:space="preserve">  Death</t>
  </si>
  <si>
    <t xml:space="preserve">  Combined Accident Benefits</t>
  </si>
  <si>
    <t>If yes skip to question 7c.</t>
  </si>
  <si>
    <t>What date has been used to distinguish between past and future trend?</t>
  </si>
  <si>
    <t>Provide the date to which the past trend is applied?</t>
  </si>
  <si>
    <t>Provide the date to which the future trend is applied?</t>
  </si>
  <si>
    <t xml:space="preserve">% of Premium </t>
  </si>
  <si>
    <t>$ per Vehicle</t>
  </si>
  <si>
    <t>(a) Variable expenses</t>
  </si>
  <si>
    <t>(b) Fixed expenses</t>
  </si>
  <si>
    <t>(c) Total expenses (a+b)</t>
  </si>
  <si>
    <t>Past 5 Year Historical Expense Information - % of Premium</t>
  </si>
  <si>
    <t>Variable</t>
  </si>
  <si>
    <t>Fixed</t>
  </si>
  <si>
    <t>Total Expenses</t>
  </si>
  <si>
    <t>Average</t>
  </si>
  <si>
    <t>Past 5 Year Historical Expense Information - $ per Vehicle</t>
  </si>
  <si>
    <t>Provide the expense provision used in determining the rate level indications (excluding loss adjustment expenses):</t>
  </si>
  <si>
    <t>Provide the historical expense information for the last five years on a percentage of premium and $ per vehicle basis:</t>
  </si>
  <si>
    <t>Provide the return on equity &amp; underwriting profit margin that underlies the target and proposed rate level changes for 
this category of insurance for all coverages combined:</t>
  </si>
  <si>
    <t>Target</t>
  </si>
  <si>
    <t>Underwriting Profit Provision</t>
  </si>
  <si>
    <t>Provide historical return on equity and underwriting profit provision information:</t>
  </si>
  <si>
    <t>Actual Underwriting Profit Provision</t>
  </si>
  <si>
    <t>Target Underwriting Profit Provision</t>
  </si>
  <si>
    <t>(d) Unallocated Loss Adjustment Expense (ULAE)</t>
  </si>
  <si>
    <t>% of Losses</t>
  </si>
  <si>
    <t xml:space="preserve">       If ULAE varies by accident year, Please specifiy</t>
  </si>
  <si>
    <t>Premium to Equity Ratio</t>
  </si>
  <si>
    <t>:1</t>
  </si>
  <si>
    <t>Investment Return</t>
  </si>
  <si>
    <t>Expense Ratio</t>
  </si>
  <si>
    <t>If yes, what trends were used for overall Accident Benefits</t>
  </si>
  <si>
    <t>Current Filing</t>
  </si>
  <si>
    <t>Provide the premium to equity ratio used in determining the indicated rate level:</t>
  </si>
  <si>
    <t>All Coverages Combined</t>
  </si>
  <si>
    <t>Proposed Filing</t>
  </si>
  <si>
    <t>Type of Data</t>
  </si>
  <si>
    <t>Date of Data</t>
  </si>
  <si>
    <t>Source of Data</t>
  </si>
  <si>
    <t>Method Used</t>
  </si>
  <si>
    <t>Is the Company proposing to cap the increase a consumer would face at renewal? (Yes/No)</t>
  </si>
  <si>
    <t>If yes, at what percentage will the increase be capped?:</t>
  </si>
  <si>
    <t xml:space="preserve">State the proposed average rate level changes and premium weights using direct written premiums that have been adjusted to current rate level. If direct written premiums are not available, please use direct earned premiums. </t>
  </si>
  <si>
    <t>All Coverages Combined*</t>
  </si>
  <si>
    <t>All Mandatory Coverages</t>
  </si>
  <si>
    <t>Yes</t>
  </si>
  <si>
    <t>Provide the details of the Company plan to eliminate the proposed rate capping?</t>
  </si>
  <si>
    <t>Have any other changes been made to base rates, differentials, discounts, surcharges or rating rules within the past year  that would impact a consumer on renewal, other than the changes proposed in this filing? (Yes/No)</t>
  </si>
  <si>
    <t>If yes, please describe:</t>
  </si>
  <si>
    <t>Personal Vehicles- Motorcycles</t>
  </si>
  <si>
    <t>Personal Vehicles- Motorhomes</t>
  </si>
  <si>
    <t>Personal Vehicles- Trailers and Camper Units</t>
  </si>
  <si>
    <t>Personal Vehicles- Off Road Vehicles</t>
  </si>
  <si>
    <t>Personal Vehicles- Historic Vehicles</t>
  </si>
  <si>
    <t>Personal Vehicles-Motorized Snow Vehicles</t>
  </si>
  <si>
    <t>Public Vehicles- Taxis and Limousines</t>
  </si>
  <si>
    <t>Public Vehicles- Other Than Taxis and Limousines</t>
  </si>
  <si>
    <t>No</t>
  </si>
  <si>
    <t>Provide the number of policies written in Nova Scotia in the last (5) years.</t>
  </si>
  <si>
    <t>Number of Policies</t>
  </si>
  <si>
    <t>% Change</t>
  </si>
  <si>
    <r>
      <t>5</t>
    </r>
    <r>
      <rPr>
        <vertAlign val="superscript"/>
        <sz val="11"/>
        <color rgb="FF000000"/>
        <rFont val="Arial"/>
        <family val="2"/>
      </rPr>
      <t>th</t>
    </r>
    <r>
      <rPr>
        <sz val="11"/>
        <color rgb="FF000000"/>
        <rFont val="Arial"/>
        <family val="2"/>
      </rPr>
      <t xml:space="preserve"> prior year </t>
    </r>
  </si>
  <si>
    <r>
      <t>4</t>
    </r>
    <r>
      <rPr>
        <vertAlign val="superscript"/>
        <sz val="11"/>
        <color rgb="FF000000"/>
        <rFont val="Arial"/>
        <family val="2"/>
      </rPr>
      <t>th</t>
    </r>
    <r>
      <rPr>
        <sz val="11"/>
        <color rgb="FF000000"/>
        <rFont val="Arial"/>
        <family val="2"/>
      </rPr>
      <t xml:space="preserve"> prior year</t>
    </r>
  </si>
  <si>
    <r>
      <t>3</t>
    </r>
    <r>
      <rPr>
        <vertAlign val="superscript"/>
        <sz val="11"/>
        <color rgb="FF000000"/>
        <rFont val="Arial"/>
        <family val="2"/>
      </rPr>
      <t>rd</t>
    </r>
    <r>
      <rPr>
        <sz val="11"/>
        <color rgb="FF000000"/>
        <rFont val="Arial"/>
        <family val="2"/>
      </rPr>
      <t xml:space="preserve"> prior Year</t>
    </r>
  </si>
  <si>
    <r>
      <t>2</t>
    </r>
    <r>
      <rPr>
        <vertAlign val="superscript"/>
        <sz val="11"/>
        <color rgb="FF000000"/>
        <rFont val="Arial"/>
        <family val="2"/>
      </rPr>
      <t>nd</t>
    </r>
    <r>
      <rPr>
        <sz val="11"/>
        <color rgb="FF000000"/>
        <rFont val="Arial"/>
        <family val="2"/>
      </rPr>
      <t xml:space="preserve"> prior Year</t>
    </r>
  </si>
  <si>
    <r>
      <t>1</t>
    </r>
    <r>
      <rPr>
        <vertAlign val="superscript"/>
        <sz val="11"/>
        <color rgb="FF000000"/>
        <rFont val="Arial"/>
        <family val="2"/>
      </rPr>
      <t>st</t>
    </r>
    <r>
      <rPr>
        <sz val="11"/>
        <color rgb="FF000000"/>
        <rFont val="Arial"/>
        <family val="2"/>
      </rPr>
      <t xml:space="preserve"> prior Year </t>
    </r>
  </si>
  <si>
    <t>Table 1 - Current Written Exposures</t>
  </si>
  <si>
    <t>Territory</t>
  </si>
  <si>
    <t>BI</t>
  </si>
  <si>
    <t>Uninsured Auto</t>
  </si>
  <si>
    <t>Health Services Levy</t>
  </si>
  <si>
    <t>Total Mandatory Coverage</t>
  </si>
  <si>
    <t>Total Optional Coverage</t>
  </si>
  <si>
    <t>Provincial</t>
  </si>
  <si>
    <t>Table 2 - Current Average Premiums</t>
  </si>
  <si>
    <t>Table 3 - Proposed Average Premiums</t>
  </si>
  <si>
    <t>Table 4 - Proposed Percentage Change (+/-) in Average Premiums</t>
  </si>
  <si>
    <t>In determining the indicated rate level, on a pre-tax basis, state the investment return on equity and on
 cashflow that have been used:</t>
  </si>
  <si>
    <t>NC-1</t>
  </si>
  <si>
    <t>NC-2</t>
  </si>
  <si>
    <t>NC-3</t>
  </si>
  <si>
    <t>NC-4</t>
  </si>
  <si>
    <r>
      <t>State other categories of automobile insurance that may be affected by this proposed rate change (e.g., public vehicle rates that are dependent on private passenger vehicle rates), and the rate level change percentage (</t>
    </r>
    <r>
      <rPr>
        <b/>
        <i/>
        <u/>
        <sz val="12"/>
        <color theme="1"/>
        <rFont val="Calibri"/>
        <family val="2"/>
        <scheme val="minor"/>
      </rPr>
      <t>as per section 9 of the filing requirements</t>
    </r>
    <r>
      <rPr>
        <sz val="12"/>
        <color theme="1"/>
        <rFont val="Calibri"/>
        <family val="2"/>
        <scheme val="minor"/>
      </rPr>
      <t>). All changes must be based solely on the changes associated with the dependent category. Any other changes not dependent must be submitted in a separate filing.</t>
    </r>
  </si>
  <si>
    <t>Source for NSUARB Loss trends (e.g. June 2016 Based Report)</t>
  </si>
  <si>
    <t># of Insured Vehicles*</t>
  </si>
  <si>
    <t xml:space="preserve">* If using other than in-force vehicles, indicate type of data </t>
  </si>
  <si>
    <t>Note, all data in the table should exclude fleets</t>
  </si>
  <si>
    <t>a.</t>
  </si>
  <si>
    <t>Other Comments, regarding Trends</t>
  </si>
  <si>
    <t>b.</t>
  </si>
  <si>
    <t>c.</t>
  </si>
  <si>
    <t>d.</t>
  </si>
  <si>
    <t>e.</t>
  </si>
  <si>
    <t>Actual
ROE</t>
  </si>
  <si>
    <t>Target
ROE</t>
  </si>
  <si>
    <r>
      <t xml:space="preserve">Provide an estimate of the number and percentage of exposures that fall within the following ranges for those </t>
    </r>
    <r>
      <rPr>
        <b/>
        <u/>
        <sz val="12"/>
        <color theme="1"/>
        <rFont val="Calibri"/>
        <family val="2"/>
        <scheme val="minor"/>
      </rPr>
      <t>risks with mandatory coverages only (incl. SEF#44)</t>
    </r>
    <r>
      <rPr>
        <sz val="12"/>
        <color theme="1"/>
        <rFont val="Calibri"/>
        <family val="2"/>
        <scheme val="minor"/>
      </rPr>
      <t xml:space="preserve"> not taking into account any previous rate changes that would affect renewal policies</t>
    </r>
    <r>
      <rPr>
        <sz val="12"/>
        <color rgb="FFFF0000"/>
        <rFont val="Calibri"/>
        <family val="2"/>
        <scheme val="minor"/>
      </rPr>
      <t xml:space="preserve"> </t>
    </r>
    <r>
      <rPr>
        <b/>
        <i/>
        <u/>
        <sz val="12"/>
        <color rgb="FFFF0000"/>
        <rFont val="Calibri"/>
        <family val="2"/>
        <scheme val="minor"/>
      </rPr>
      <t>prior to any rate capping:</t>
    </r>
  </si>
  <si>
    <r>
      <t>Provide an estimate of the number and percentage of exposures that fall within the following ranges for r</t>
    </r>
    <r>
      <rPr>
        <b/>
        <u/>
        <sz val="12"/>
        <color theme="1"/>
        <rFont val="Calibri"/>
        <family val="2"/>
        <scheme val="minor"/>
      </rPr>
      <t>isks with mandatory and optional coverage</t>
    </r>
    <r>
      <rPr>
        <sz val="12"/>
        <color theme="1"/>
        <rFont val="Calibri"/>
        <family val="2"/>
        <scheme val="minor"/>
      </rPr>
      <t xml:space="preserve"> not taking into account any previous rate changes that would affect renewal policies </t>
    </r>
    <r>
      <rPr>
        <b/>
        <i/>
        <u/>
        <sz val="12"/>
        <color rgb="FFFF0000"/>
        <rFont val="Calibri"/>
        <family val="2"/>
        <scheme val="minor"/>
      </rPr>
      <t>prior to any rate capping</t>
    </r>
    <r>
      <rPr>
        <i/>
        <sz val="12"/>
        <color rgb="FFFF0000"/>
        <rFont val="Calibri"/>
        <family val="2"/>
        <scheme val="minor"/>
      </rPr>
      <t>:</t>
    </r>
  </si>
  <si>
    <t>Upper:</t>
  </si>
  <si>
    <t>Lower:</t>
  </si>
  <si>
    <r>
      <t xml:space="preserve">If the answer to question </t>
    </r>
    <r>
      <rPr>
        <b/>
        <sz val="12"/>
        <color theme="1"/>
        <rFont val="Calibri"/>
        <family val="2"/>
        <scheme val="minor"/>
      </rPr>
      <t>a.</t>
    </r>
    <r>
      <rPr>
        <sz val="12"/>
        <color theme="1"/>
        <rFont val="Calibri"/>
        <family val="2"/>
        <scheme val="minor"/>
      </rPr>
      <t xml:space="preserve"> is "Yes", provide an estimate of the number and percentage of exposures that fall within the following ranges for r</t>
    </r>
    <r>
      <rPr>
        <b/>
        <u/>
        <sz val="12"/>
        <color theme="1"/>
        <rFont val="Calibri"/>
        <family val="2"/>
        <scheme val="minor"/>
      </rPr>
      <t>isks with mandatory and optional coverage</t>
    </r>
    <r>
      <rPr>
        <sz val="12"/>
        <color theme="1"/>
        <rFont val="Calibri"/>
        <family val="2"/>
        <scheme val="minor"/>
      </rPr>
      <t xml:space="preserve"> not taking into account any previous rate changes that would affect renewal policies, </t>
    </r>
    <r>
      <rPr>
        <b/>
        <i/>
        <u/>
        <sz val="12"/>
        <color rgb="FFFF0000"/>
        <rFont val="Calibri"/>
        <family val="2"/>
        <scheme val="minor"/>
      </rPr>
      <t>on a capped basis</t>
    </r>
    <r>
      <rPr>
        <i/>
        <sz val="12"/>
        <color rgb="FFFF0000"/>
        <rFont val="Calibri"/>
        <family val="2"/>
        <scheme val="minor"/>
      </rPr>
      <t>:</t>
    </r>
  </si>
  <si>
    <t>f.</t>
  </si>
  <si>
    <t>g.</t>
  </si>
  <si>
    <r>
      <t xml:space="preserve">State the type of data used, the date and source of data, and the method used to estimate the answers to questions </t>
    </r>
    <r>
      <rPr>
        <b/>
        <sz val="12"/>
        <color theme="1"/>
        <rFont val="Calibri"/>
        <family val="2"/>
        <scheme val="minor"/>
      </rPr>
      <t>a.</t>
    </r>
    <r>
      <rPr>
        <sz val="12"/>
        <color theme="1"/>
        <rFont val="Calibri"/>
        <family val="2"/>
        <scheme val="minor"/>
      </rPr>
      <t xml:space="preserve"> and </t>
    </r>
    <r>
      <rPr>
        <b/>
        <sz val="12"/>
        <color theme="1"/>
        <rFont val="Calibri"/>
        <family val="2"/>
        <scheme val="minor"/>
      </rPr>
      <t>b.</t>
    </r>
  </si>
  <si>
    <t>UNCAPPED PREMIUM DISLOCATION INFORMATION</t>
  </si>
  <si>
    <t>EXPENSE INFORMATION</t>
  </si>
  <si>
    <t>LOSS TREND INFORMATION</t>
  </si>
  <si>
    <t>WRITTEN/EARNED PREMIUM, INCURRED LOSSES, AND NUMBER OF VEHICLE INFORMATION</t>
  </si>
  <si>
    <t>RECENT CHANGE INFORMATION</t>
  </si>
  <si>
    <t>AVERAGE RATE INFORMATION</t>
  </si>
  <si>
    <t>INDICATED AND PROPOSED CHANGES</t>
  </si>
  <si>
    <t>Provide the Health Services Levy that was used in the application:</t>
  </si>
  <si>
    <t>Per Vehicle</t>
  </si>
  <si>
    <t>As Percent of Bodily InjuryPremium</t>
  </si>
  <si>
    <t>Was the Health Services Levy treated as a fixed expense?</t>
  </si>
  <si>
    <t>If not, please explain why:</t>
  </si>
  <si>
    <t>RETURN ON EQUITY &amp; PREMIUM TO  SURPLUS RATIO INFORMATION</t>
  </si>
  <si>
    <t>PREMIUM DISLOCATION/RATE CAPPING INFORMATON</t>
  </si>
  <si>
    <t>OTHER INFORMATION</t>
  </si>
  <si>
    <r>
      <t xml:space="preserve">State the </t>
    </r>
    <r>
      <rPr>
        <i/>
        <sz val="12"/>
        <color rgb="FF000000"/>
        <rFont val="Calibri"/>
        <family val="2"/>
      </rPr>
      <t xml:space="preserve">Average Cumulative Rate Change </t>
    </r>
    <r>
      <rPr>
        <sz val="12"/>
        <color rgb="FF000000"/>
        <rFont val="Calibri"/>
        <family val="2"/>
      </rPr>
      <t xml:space="preserve">for all coverage. It is based on the </t>
    </r>
    <r>
      <rPr>
        <i/>
        <sz val="12"/>
        <color rgb="FF000000"/>
        <rFont val="Calibri"/>
        <family val="2"/>
      </rPr>
      <t xml:space="preserve">All Coverages Combined Proposed Rate Level Change </t>
    </r>
    <r>
      <rPr>
        <sz val="12"/>
        <color rgb="FF000000"/>
        <rFont val="Calibri"/>
        <family val="2"/>
      </rPr>
      <t>(as stated in the response to question</t>
    </r>
    <r>
      <rPr>
        <b/>
        <sz val="12"/>
        <color rgb="FF000000"/>
        <rFont val="Calibri"/>
        <family val="2"/>
      </rPr>
      <t xml:space="preserve"> C-3a.</t>
    </r>
    <r>
      <rPr>
        <sz val="12"/>
        <color rgb="FF000000"/>
        <rFont val="Calibri"/>
        <family val="2"/>
      </rPr>
      <t xml:space="preserve">) and the </t>
    </r>
    <r>
      <rPr>
        <i/>
        <sz val="12"/>
        <color rgb="FF000000"/>
        <rFont val="Calibri"/>
        <family val="2"/>
      </rPr>
      <t xml:space="preserve">All Coverages Combined Rate Level Change(s) </t>
    </r>
    <r>
      <rPr>
        <sz val="12"/>
        <color rgb="FF000000"/>
        <rFont val="Calibri"/>
        <family val="2"/>
      </rPr>
      <t xml:space="preserve">(as stated in the response to question </t>
    </r>
    <r>
      <rPr>
        <b/>
        <sz val="12"/>
        <color rgb="FF000000"/>
        <rFont val="Calibri"/>
        <family val="2"/>
      </rPr>
      <t>C-4a.</t>
    </r>
    <r>
      <rPr>
        <sz val="12"/>
        <color rgb="FF000000"/>
        <rFont val="Calibri"/>
        <family val="2"/>
      </rPr>
      <t xml:space="preserve">), that occurred within the 12 months before the proposed rate change is expected to be effective for renewal policies. </t>
    </r>
  </si>
  <si>
    <t>Company Name</t>
  </si>
  <si>
    <t>TERRITORIAL EXHIBIT - AUTOMOBILE STATISTICAL PLAN TERRITORIES</t>
  </si>
  <si>
    <t>Enter date by which decision would be needed in order for these dates to remain feasible</t>
  </si>
  <si>
    <t>After-Tax
Return on Equity</t>
  </si>
  <si>
    <t xml:space="preserve">     Investment Return on Cash Flows</t>
  </si>
  <si>
    <t xml:space="preserve">What are the Company's overall premium to equity ratio, investment return, and expense ratio from P&amp;C 1or 2 for the last 5 years? The expense ratio should be expressed as a percentage of written premiums. </t>
  </si>
  <si>
    <t>TERRITORIAL EXHIBIT - COMPANY TERRITORIES (if using ASP Territories, skip to Conf-Page 12)</t>
  </si>
  <si>
    <t>If yes, which report was used (e.g. Data through June 2016)</t>
  </si>
  <si>
    <t xml:space="preserve">    Complete only those that were used
   </t>
  </si>
  <si>
    <t xml:space="preserve">    If only a total AB was used, use Combined AB Row</t>
  </si>
  <si>
    <t>Accident Benefits (AB)</t>
  </si>
  <si>
    <t>Proposed using company loss trends</t>
  </si>
  <si>
    <t xml:space="preserve">     Investment Return on Equity or Surplus Assets</t>
  </si>
  <si>
    <t>(note, the Board does not commit to meeting this date; it is only for information).</t>
  </si>
  <si>
    <t>Proposed using Board Benchmark Trends (if different)</t>
  </si>
  <si>
    <t>Were the selected loss trends those published by the Board? (Yes/No)</t>
  </si>
  <si>
    <t>h.</t>
  </si>
  <si>
    <t>For the risk that involves the largest difference between capped and uncappred premium, provide the following:</t>
  </si>
  <si>
    <t xml:space="preserve">     Uncapped Premium</t>
  </si>
  <si>
    <t xml:space="preserve">      Capped Premium</t>
  </si>
  <si>
    <t xml:space="preserve">      Difference</t>
  </si>
  <si>
    <t>Briefly describe the nature of this risk that gave rise to the difference between uncapped and capped premium</t>
  </si>
  <si>
    <t>CONF-1</t>
  </si>
  <si>
    <t>CONF-2</t>
  </si>
  <si>
    <t>CONF-3</t>
  </si>
  <si>
    <t>CONF-4</t>
  </si>
  <si>
    <t>CONF-5</t>
  </si>
  <si>
    <t>CONF-6</t>
  </si>
  <si>
    <t>CONF-7</t>
  </si>
  <si>
    <t>CONF-8</t>
  </si>
  <si>
    <t>CONF-9</t>
  </si>
  <si>
    <t>CONF-10</t>
  </si>
  <si>
    <t>CONF-11</t>
  </si>
  <si>
    <t>CONF-12</t>
  </si>
  <si>
    <r>
      <t xml:space="preserve">If no proceed to </t>
    </r>
    <r>
      <rPr>
        <b/>
        <u/>
        <sz val="12"/>
        <color theme="1"/>
        <rFont val="Calibri"/>
        <family val="2"/>
        <scheme val="minor"/>
      </rPr>
      <t>Conf-Page 10</t>
    </r>
    <r>
      <rPr>
        <sz val="12"/>
        <color theme="1"/>
        <rFont val="Calibri"/>
        <family val="2"/>
        <scheme val="minor"/>
      </rPr>
      <t xml:space="preserve"> tab </t>
    </r>
    <r>
      <rPr>
        <sz val="10"/>
        <color theme="1"/>
        <rFont val="Calibri"/>
        <family val="2"/>
        <scheme val="minor"/>
      </rPr>
      <t>(i.e. question CONF-10)</t>
    </r>
  </si>
  <si>
    <t>How will this be accomplished (i.e., provide details of the cap)?</t>
  </si>
  <si>
    <r>
      <t xml:space="preserve">If the answer to question </t>
    </r>
    <r>
      <rPr>
        <b/>
        <sz val="12"/>
        <color theme="1"/>
        <rFont val="Calibri"/>
        <family val="2"/>
        <scheme val="minor"/>
      </rPr>
      <t>a.</t>
    </r>
    <r>
      <rPr>
        <sz val="12"/>
        <color theme="1"/>
        <rFont val="Calibri"/>
        <family val="2"/>
        <scheme val="minor"/>
      </rPr>
      <t xml:space="preserve"> is "Yes", provide an estimate of the number and percentage of exposures that fall within the following ranges for those </t>
    </r>
    <r>
      <rPr>
        <b/>
        <u/>
        <sz val="12"/>
        <color theme="1"/>
        <rFont val="Calibri"/>
        <family val="2"/>
        <scheme val="minor"/>
      </rPr>
      <t>risks with mandatory coverages only (including SEF#44)</t>
    </r>
    <r>
      <rPr>
        <sz val="12"/>
        <color theme="1"/>
        <rFont val="Calibri"/>
        <family val="2"/>
        <scheme val="minor"/>
      </rPr>
      <t xml:space="preserve"> not taking into account any previous rate changes that would affect renewal policies, </t>
    </r>
    <r>
      <rPr>
        <b/>
        <i/>
        <u/>
        <sz val="12"/>
        <color rgb="FFFF0000"/>
        <rFont val="Calibri"/>
        <family val="2"/>
        <scheme val="minor"/>
      </rPr>
      <t>on a capped basis</t>
    </r>
    <r>
      <rPr>
        <i/>
        <sz val="12"/>
        <color rgb="FFFF0000"/>
        <rFont val="Calibri"/>
        <family val="2"/>
        <scheme val="minor"/>
      </rPr>
      <t>:</t>
    </r>
  </si>
  <si>
    <t>On average, how long do you expect the cap to be in effect?</t>
  </si>
  <si>
    <t xml:space="preserve">           (ii)  To put the impact of the lower end of the ROE range into perspective, where the selected target ROE is greater than 10%, 
                  the Company must provide indications by coverage using a 10% ROE 
                                       (a) with all other assumptions, unchanged; and
                                       (b) using Benchmark Trends for loss trends, 
                  in the Actuarial Support section of the application.</t>
  </si>
  <si>
    <t xml:space="preserve">        (iii)  Where recent Board decisions suggest the industry should use a lower target ROE (e.g. 10%) or profit provision, 
                 the Company should explain why it is different from the industry, if it selects a higher ROE (or profit provision).  </t>
  </si>
  <si>
    <r>
      <t xml:space="preserve">Notes: (i)  The Target ROE used to calculate indicated rate level changes may NOT exceed </t>
    </r>
    <r>
      <rPr>
        <b/>
        <i/>
        <u/>
        <sz val="11"/>
        <color rgb="FFFF0000"/>
        <rFont val="Calibri"/>
        <family val="2"/>
        <scheme val="minor"/>
      </rPr>
      <t>12%</t>
    </r>
    <r>
      <rPr>
        <i/>
        <sz val="11"/>
        <color rgb="FFFF0000"/>
        <rFont val="Calibri"/>
        <family val="2"/>
        <scheme val="minor"/>
      </rPr>
      <t xml:space="preserve">. </t>
    </r>
  </si>
  <si>
    <t>If more than 15 territories are used, contact the Board for instructions on how to file.</t>
  </si>
  <si>
    <t>The proposed average rate level change by coverage and the All Coverages Combined (Weighted Average) proposed average rate level change must be the same as reported under Question 4a above.
The average authorized rate for each coverage must be expressed in premium dollars per insured vehicle and must be based on a 12 month policy term.
Average rates exclude endorsement premiums (except SEF#44) . If the insurer is unable to exclude endorsement premiums, the insurer must explicitly indicate such in its filing documentation.
If the Company currently has a rate capping procedure approved and in place, the average authorized rate calculation must not include rate capping procedures. The Company should also note that these requirements are only intended to apply to responses to question 4b and will be used to calculate the change in the Company’s average authorized rate. They are not intended to apply to question 4a and the overall rate level indication.</t>
  </si>
  <si>
    <t>SEF#44
 (Underinsured Motorist)</t>
  </si>
  <si>
    <t>SEF#44</t>
  </si>
  <si>
    <t>&lt;-100.0%</t>
  </si>
  <si>
    <t>-100.0% to -50.1%</t>
  </si>
  <si>
    <t>-50.0% to -30.1%</t>
  </si>
  <si>
    <t>-30.0% to -20.1%</t>
  </si>
  <si>
    <t>-20.00% to -15.1%</t>
  </si>
  <si>
    <t>-15.0% to -10.1%</t>
  </si>
  <si>
    <t>-10.0% to -5.01%</t>
  </si>
  <si>
    <t>-5.0% to 0.0%</t>
  </si>
  <si>
    <t>0.0% to 5.0%</t>
  </si>
  <si>
    <t>5.1% to 10.0%</t>
  </si>
  <si>
    <t>10.1% to 15.0%</t>
  </si>
  <si>
    <t>15.1% to 20.0%</t>
  </si>
  <si>
    <t>20.1% to 30.0%</t>
  </si>
  <si>
    <t>30.1% to 50.0%</t>
  </si>
  <si>
    <t>50.1% to 100.0%</t>
  </si>
  <si>
    <t>&gt;100.0%</t>
  </si>
  <si>
    <t>Risks with Mandatory Coverages Only</t>
  </si>
  <si>
    <t>Risks with Mandatory and Optional Coverages</t>
  </si>
  <si>
    <r>
      <t>Provide an estimate of the number and percentage of exposures that fall within the following ranges not taking into account any previous rate changes that would affect renewal policies</t>
    </r>
    <r>
      <rPr>
        <sz val="12"/>
        <color rgb="FFFF0000"/>
        <rFont val="Calibri"/>
        <family val="2"/>
        <scheme val="minor"/>
      </rPr>
      <t xml:space="preserve"> </t>
    </r>
    <r>
      <rPr>
        <b/>
        <i/>
        <u/>
        <sz val="12"/>
        <color rgb="FFFF0000"/>
        <rFont val="Calibri"/>
        <family val="2"/>
        <scheme val="minor"/>
      </rPr>
      <t>prior to any rate capping:</t>
    </r>
    <r>
      <rPr>
        <sz val="12"/>
        <color theme="1"/>
        <rFont val="Calibri"/>
        <family val="2"/>
        <scheme val="minor"/>
      </rPr>
      <t xml:space="preserve"> </t>
    </r>
    <r>
      <rPr>
        <b/>
        <i/>
        <sz val="11"/>
        <color theme="1"/>
        <rFont val="Calibri"/>
        <family val="2"/>
        <scheme val="minor"/>
      </rPr>
      <t>(Note tables are mutually exclusive)</t>
    </r>
  </si>
  <si>
    <t>&lt;-$500</t>
  </si>
  <si>
    <t>$-500 to $-301</t>
  </si>
  <si>
    <t>$-300 to $-251</t>
  </si>
  <si>
    <t>$-250 to $-201</t>
  </si>
  <si>
    <t>$-200 to $-151</t>
  </si>
  <si>
    <t>$-150 to $-101</t>
  </si>
  <si>
    <t>$-100 to $-51</t>
  </si>
  <si>
    <t>$-50 to $0</t>
  </si>
  <si>
    <t>$0 to $50</t>
  </si>
  <si>
    <t>$51 to $100</t>
  </si>
  <si>
    <t>$101 to $150</t>
  </si>
  <si>
    <t>$151 to $200</t>
  </si>
  <si>
    <t>$201 to $250</t>
  </si>
  <si>
    <t>$251 to $300</t>
  </si>
  <si>
    <t>$301 to $500</t>
  </si>
  <si>
    <t>&gt;$500</t>
  </si>
  <si>
    <r>
      <t xml:space="preserve">If the answer to question </t>
    </r>
    <r>
      <rPr>
        <b/>
        <sz val="12"/>
        <color theme="1"/>
        <rFont val="Calibri"/>
        <family val="2"/>
        <scheme val="minor"/>
      </rPr>
      <t>a.</t>
    </r>
    <r>
      <rPr>
        <sz val="12"/>
        <color theme="1"/>
        <rFont val="Calibri"/>
        <family val="2"/>
        <scheme val="minor"/>
      </rPr>
      <t xml:space="preserve"> is "Yes", provide an estimate of the number and percentage of exposures that fall within the following ranges not taking into account any previous rate changes that would affect renewal policies </t>
    </r>
    <r>
      <rPr>
        <b/>
        <i/>
        <u/>
        <sz val="12"/>
        <color rgb="FFFF0000"/>
        <rFont val="Calibri"/>
        <family val="2"/>
        <scheme val="minor"/>
      </rPr>
      <t>on a capped basis</t>
    </r>
    <r>
      <rPr>
        <sz val="12"/>
        <color theme="1"/>
        <rFont val="Calibri"/>
        <family val="2"/>
        <scheme val="minor"/>
      </rPr>
      <t xml:space="preserve">: (Note tables are mutually exclusive) </t>
    </r>
  </si>
  <si>
    <r>
      <t xml:space="preserve">If the answer to question a. is "Yes", provide an estimate of the number and percentage of exposures that fall within the following ranges not taking into account any previous rate changes that would affect renewal policies </t>
    </r>
    <r>
      <rPr>
        <b/>
        <i/>
        <u/>
        <sz val="12"/>
        <color rgb="FFFF0000"/>
        <rFont val="Calibri"/>
        <family val="2"/>
        <scheme val="minor"/>
      </rPr>
      <t>on a capped basis</t>
    </r>
    <r>
      <rPr>
        <sz val="12"/>
        <color theme="1"/>
        <rFont val="Calibri"/>
        <family val="2"/>
        <scheme val="minor"/>
      </rPr>
      <t xml:space="preserve">: (Note tables are mutually exclusive) </t>
    </r>
  </si>
  <si>
    <t>For the risk that involves the largest difference between capped and uncapped premium, provide the following:</t>
  </si>
  <si>
    <t xml:space="preserve">(B)
Proposed 
Rate Level Change
</t>
  </si>
  <si>
    <t>(D)</t>
  </si>
  <si>
    <r>
      <rPr>
        <b/>
        <sz val="12"/>
        <color rgb="FFFF0000"/>
        <rFont val="Calibri"/>
        <family val="2"/>
        <scheme val="minor"/>
      </rPr>
      <t>(A)</t>
    </r>
    <r>
      <rPr>
        <b/>
        <sz val="12"/>
        <color rgb="FF000000"/>
        <rFont val="Calibri"/>
        <family val="2"/>
        <scheme val="minor"/>
      </rPr>
      <t xml:space="preserve">
Indicated Rate Level Change
</t>
    </r>
  </si>
  <si>
    <r>
      <rPr>
        <b/>
        <sz val="12"/>
        <color rgb="FFFF0000"/>
        <rFont val="Calibri"/>
        <family val="2"/>
        <scheme val="minor"/>
      </rPr>
      <t>(C)</t>
    </r>
    <r>
      <rPr>
        <b/>
        <sz val="12"/>
        <color rgb="FF000000"/>
        <rFont val="Calibri"/>
        <family val="2"/>
        <scheme val="minor"/>
      </rPr>
      <t xml:space="preserve">
NSUARB Loss Trends
Indicated Rate Level Change*</t>
    </r>
  </si>
  <si>
    <t>Only complete columns (A) and (C) and Cell (D) above, if actuarial indications were used to support proposed rate changes.</t>
  </si>
  <si>
    <r>
      <t>Filing Type</t>
    </r>
    <r>
      <rPr>
        <b/>
        <sz val="11"/>
        <color rgb="FF000000"/>
        <rFont val="Calibri"/>
        <family val="2"/>
        <scheme val="minor"/>
      </rPr>
      <t>(</t>
    </r>
    <r>
      <rPr>
        <b/>
        <sz val="9"/>
        <color rgb="FF000000"/>
        <rFont val="Calibri"/>
        <family val="2"/>
        <scheme val="minor"/>
      </rPr>
      <t>Major, Minor, Simplified, CLEAR</t>
    </r>
    <r>
      <rPr>
        <b/>
        <sz val="11"/>
        <color rgb="FF000000"/>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</si>
</sst>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7" formatCode="&quot;$&quot;#,##0.00;\-&quot;$&quot;#,##0.00"/>
    <numFmt numFmtId="44" formatCode="_-&quot;$&quot;* #,##0.00_-;\-&quot;$&quot;* #,##0.00_-;_-&quot;$&quot;* &quot;-&quot;??_-;_-@_-"/>
    <numFmt numFmtId="43" formatCode="_-* #,##0.00_-;\-* #,##0.00_-;_-* &quot;-&quot;??_-;_-@_-"/>
    <numFmt numFmtId="164" formatCode="_(* #,##0_);_(* \(#,##0\);_(* &quot;-&quot;??_);_(@_)"/>
    <numFmt numFmtId="165" formatCode="_-* #,##0_-;\-* #,##0_-;_-* &quot;-&quot;??_-;_-@_-"/>
    <numFmt numFmtId="166" formatCode="0_ ;\-0\ "/>
    <numFmt numFmtId="167" formatCode="&quot;$&quot;#,##0.00"/>
    <numFmt numFmtId="168" formatCode="_-* #,##0.0000_-;\-* #,##0.0000_-;_-* &quot;-&quot;??_-;_-@_-"/>
    <numFmt numFmtId="169" formatCode="#,##0_ ;\-#,##0\ "/>
    <numFmt numFmtId="170" formatCode="&quot;$&quot;#,##0"/>
    <numFmt numFmtId="171" formatCode="0.0%"/>
    <numFmt numFmtId="172" formatCode="mm\-yy"/>
    <numFmt numFmtId="173" formatCode="&quot;$&quot;#,##0_);[Red]\(&quot;$&quot;#,##0\)"/>
  </numFmts>
  <fonts count="77" x14ac:knownFonts="1">
    <font>
      <sz val="11"/>
      <color theme="1"/>
      <name val="Calibri"/>
      <family val="2"/>
      <scheme val="minor"/>
    </font>
    <font>
      <sz val="11"/>
      <color theme="1"/>
      <name val="Calibri"/>
      <family val="2"/>
      <scheme val="minor"/>
    </font>
    <font>
      <sz val="8"/>
      <color rgb="FF000000"/>
      <name val="Tahoma"/>
      <family val="2"/>
    </font>
    <font>
      <sz val="11"/>
      <color rgb="FF3F3F76"/>
      <name val="Calibri"/>
      <family val="2"/>
      <scheme val="minor"/>
    </font>
    <font>
      <b/>
      <sz val="11"/>
      <color rgb="FF000000"/>
      <name val="Calibri"/>
      <family val="2"/>
      <scheme val="minor"/>
    </font>
    <font>
      <sz val="12"/>
      <color rgb="FF000000"/>
      <name val="Calibri"/>
      <family val="2"/>
    </font>
    <font>
      <sz val="12"/>
      <color theme="1"/>
      <name val="Calibri"/>
      <family val="2"/>
      <scheme val="minor"/>
    </font>
    <font>
      <sz val="12"/>
      <color rgb="FF3F3F76"/>
      <name val="Calibri"/>
      <family val="2"/>
      <scheme val="minor"/>
    </font>
    <font>
      <b/>
      <u/>
      <sz val="12"/>
      <color theme="0"/>
      <name val="Calibri"/>
      <family val="2"/>
    </font>
    <font>
      <i/>
      <sz val="12"/>
      <color rgb="FF000000"/>
      <name val="Calibri"/>
      <family val="2"/>
    </font>
    <font>
      <b/>
      <sz val="12"/>
      <color rgb="FF000000"/>
      <name val="Calibri"/>
      <family val="2"/>
    </font>
    <font>
      <b/>
      <sz val="12"/>
      <color rgb="FF000000"/>
      <name val="Calibri"/>
      <family val="2"/>
      <scheme val="minor"/>
    </font>
    <font>
      <b/>
      <u/>
      <sz val="12"/>
      <color rgb="FF000000"/>
      <name val="Calibri"/>
      <family val="2"/>
    </font>
    <font>
      <sz val="12"/>
      <color rgb="FF000000"/>
      <name val="Calibri"/>
      <family val="2"/>
      <scheme val="minor"/>
    </font>
    <font>
      <b/>
      <sz val="12"/>
      <color theme="1"/>
      <name val="Calibri"/>
      <family val="2"/>
      <scheme val="minor"/>
    </font>
    <font>
      <b/>
      <i/>
      <sz val="12"/>
      <color rgb="FF000000"/>
      <name val="Calibri"/>
      <family val="2"/>
    </font>
    <font>
      <b/>
      <sz val="12"/>
      <name val="Calibri"/>
      <family val="2"/>
    </font>
    <font>
      <sz val="12"/>
      <name val="Calibri"/>
      <family val="2"/>
    </font>
    <font>
      <b/>
      <i/>
      <sz val="12"/>
      <color theme="1"/>
      <name val="Calibri"/>
      <family val="2"/>
      <scheme val="minor"/>
    </font>
    <font>
      <sz val="12"/>
      <color rgb="FFFF0000"/>
      <name val="Calibri"/>
      <family val="2"/>
      <scheme val="minor"/>
    </font>
    <font>
      <b/>
      <vertAlign val="superscript"/>
      <sz val="12"/>
      <color rgb="FF000000"/>
      <name val="Calibri"/>
      <family val="2"/>
      <scheme val="minor"/>
    </font>
    <font>
      <b/>
      <i/>
      <sz val="12"/>
      <color rgb="FF000000"/>
      <name val="Calibri"/>
      <family val="2"/>
      <scheme val="minor"/>
    </font>
    <font>
      <i/>
      <sz val="12"/>
      <color theme="1"/>
      <name val="Calibri"/>
      <family val="2"/>
      <scheme val="minor"/>
    </font>
    <font>
      <b/>
      <u/>
      <sz val="12"/>
      <color theme="1"/>
      <name val="Calibri"/>
      <family val="2"/>
      <scheme val="minor"/>
    </font>
    <font>
      <sz val="11"/>
      <color rgb="FF000000"/>
      <name val="Arial"/>
      <family val="2"/>
    </font>
    <font>
      <b/>
      <sz val="11"/>
      <color rgb="FF000000"/>
      <name val="Arial"/>
      <family val="2"/>
    </font>
    <font>
      <b/>
      <sz val="12"/>
      <color theme="0"/>
      <name val="Calibri"/>
      <family val="2"/>
      <scheme val="minor"/>
    </font>
    <font>
      <b/>
      <i/>
      <u/>
      <sz val="12"/>
      <color theme="1"/>
      <name val="Calibri"/>
      <family val="2"/>
      <scheme val="minor"/>
    </font>
    <font>
      <vertAlign val="superscript"/>
      <sz val="11"/>
      <color rgb="FF000000"/>
      <name val="Arial"/>
      <family val="2"/>
    </font>
    <font>
      <sz val="10"/>
      <name val="Arial"/>
      <family val="2"/>
    </font>
    <font>
      <sz val="11"/>
      <name val="Arial"/>
      <family val="2"/>
    </font>
    <font>
      <b/>
      <sz val="11"/>
      <name val="Arial"/>
      <family val="2"/>
    </font>
    <font>
      <b/>
      <i/>
      <sz val="11"/>
      <name val="Arial"/>
      <family val="2"/>
    </font>
    <font>
      <b/>
      <sz val="11"/>
      <color theme="0"/>
      <name val="Arial"/>
      <family val="2"/>
    </font>
    <font>
      <sz val="11"/>
      <color indexed="8"/>
      <name val="Calibri"/>
      <family val="2"/>
    </font>
    <font>
      <sz val="11"/>
      <color indexed="9"/>
      <name val="Calibri"/>
      <family val="2"/>
    </font>
    <font>
      <b/>
      <sz val="14"/>
      <name val="Times New Roman"/>
      <family val="1"/>
    </font>
    <font>
      <sz val="10"/>
      <color indexed="18"/>
      <name val="Times New Roman"/>
      <family val="1"/>
    </font>
    <font>
      <b/>
      <sz val="14"/>
      <color indexed="8"/>
      <name val="Times New Roman"/>
      <family val="1"/>
    </font>
    <font>
      <sz val="10"/>
      <color indexed="8"/>
      <name val="Times New Roman"/>
      <family val="1"/>
    </font>
    <font>
      <sz val="11"/>
      <color indexed="20"/>
      <name val="Calibri"/>
      <family val="2"/>
    </font>
    <font>
      <b/>
      <sz val="11"/>
      <color indexed="52"/>
      <name val="Calibri"/>
      <family val="2"/>
    </font>
    <font>
      <b/>
      <sz val="11"/>
      <color indexed="9"/>
      <name val="Calibri"/>
      <family val="2"/>
    </font>
    <font>
      <sz val="10"/>
      <name val="Times New Roman"/>
      <family val="1"/>
    </font>
    <font>
      <sz val="12"/>
      <name val="Times New Roman"/>
      <family val="1"/>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MS Sans Serif"/>
      <family val="2"/>
    </font>
    <font>
      <sz val="8"/>
      <name val="Tms Rmn"/>
    </font>
    <font>
      <b/>
      <sz val="11"/>
      <color indexed="63"/>
      <name val="Calibri"/>
      <family val="2"/>
    </font>
    <font>
      <b/>
      <sz val="18"/>
      <color indexed="56"/>
      <name val="Cambria"/>
      <family val="2"/>
    </font>
    <font>
      <b/>
      <sz val="11"/>
      <color indexed="8"/>
      <name val="Calibri"/>
      <family val="2"/>
    </font>
    <font>
      <sz val="11"/>
      <color indexed="10"/>
      <name val="Calibri"/>
      <family val="2"/>
    </font>
    <font>
      <b/>
      <u/>
      <sz val="11"/>
      <color rgb="FF000000"/>
      <name val="Arial"/>
      <family val="2"/>
    </font>
    <font>
      <b/>
      <i/>
      <u/>
      <sz val="12"/>
      <color rgb="FFFF0000"/>
      <name val="Calibri"/>
      <family val="2"/>
      <scheme val="minor"/>
    </font>
    <font>
      <i/>
      <sz val="12"/>
      <color rgb="FFFF0000"/>
      <name val="Calibri"/>
      <family val="2"/>
      <scheme val="minor"/>
    </font>
    <font>
      <sz val="10"/>
      <color theme="1"/>
      <name val="Calibri"/>
      <family val="2"/>
      <scheme val="minor"/>
    </font>
    <font>
      <sz val="10"/>
      <name val="Arial"/>
      <family val="2"/>
    </font>
    <font>
      <b/>
      <sz val="16"/>
      <name val="Arial"/>
      <family val="2"/>
    </font>
    <font>
      <i/>
      <sz val="12"/>
      <color rgb="FF000000"/>
      <name val="Calibri"/>
      <family val="2"/>
      <scheme val="minor"/>
    </font>
    <font>
      <b/>
      <i/>
      <sz val="12"/>
      <color rgb="FFFF0000"/>
      <name val="Calibri"/>
      <family val="2"/>
      <scheme val="minor"/>
    </font>
    <font>
      <b/>
      <u/>
      <sz val="12"/>
      <color rgb="FF000000"/>
      <name val="Calibri"/>
      <family val="2"/>
      <scheme val="minor"/>
    </font>
    <font>
      <u/>
      <sz val="12"/>
      <color rgb="FF000000"/>
      <name val="Calibri"/>
      <family val="2"/>
      <scheme val="minor"/>
    </font>
    <font>
      <b/>
      <sz val="12"/>
      <color theme="0"/>
      <name val="Calibri"/>
      <family val="2"/>
    </font>
    <font>
      <i/>
      <sz val="11"/>
      <color rgb="FFFF0000"/>
      <name val="Calibri"/>
      <family val="2"/>
      <scheme val="minor"/>
    </font>
    <font>
      <b/>
      <i/>
      <u/>
      <sz val="11"/>
      <color rgb="FFFF0000"/>
      <name val="Calibri"/>
      <family val="2"/>
      <scheme val="minor"/>
    </font>
    <font>
      <sz val="12"/>
      <name val="Calibri"/>
      <family val="2"/>
      <scheme val="minor"/>
    </font>
    <font>
      <b/>
      <sz val="12"/>
      <name val="Calibri"/>
      <family val="2"/>
      <scheme val="minor"/>
    </font>
    <font>
      <b/>
      <i/>
      <sz val="11"/>
      <color theme="1"/>
      <name val="Calibri"/>
      <family val="2"/>
      <scheme val="minor"/>
    </font>
    <font>
      <b/>
      <sz val="12"/>
      <color rgb="FFFF0000"/>
      <name val="Calibri"/>
      <family val="2"/>
      <scheme val="minor"/>
    </font>
    <font>
      <b/>
      <sz val="9"/>
      <color rgb="FF000000"/>
      <name val="Calibri"/>
      <family val="2"/>
      <scheme val="minor"/>
    </font>
  </fonts>
  <fills count="48">
    <fill>
      <patternFill patternType="none"/>
    </fill>
    <fill>
      <patternFill patternType="gray125"/>
    </fill>
    <fill>
      <patternFill patternType="solid">
        <fgColor theme="1"/>
        <bgColor indexed="64"/>
      </patternFill>
    </fill>
    <fill>
      <patternFill patternType="solid">
        <fgColor theme="6" tint="0.39994506668294322"/>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2"/>
        <bgColor indexed="13"/>
      </patternFill>
    </fill>
    <fill>
      <patternFill patternType="solid">
        <fgColor indexed="21"/>
        <bgColor indexed="13"/>
      </patternFill>
    </fill>
    <fill>
      <patternFill patternType="solid">
        <fgColor indexed="21"/>
        <bgColor indexed="64"/>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64">
    <border>
      <left/>
      <right/>
      <top/>
      <bottom/>
      <diagonal/>
    </border>
    <border>
      <left/>
      <right style="thin">
        <color indexed="64"/>
      </right>
      <top/>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top/>
      <bottom style="thick">
        <color indexed="64"/>
      </bottom>
      <diagonal/>
    </border>
    <border>
      <left/>
      <right/>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double">
        <color indexed="64"/>
      </bottom>
      <diagonal/>
    </border>
    <border>
      <left/>
      <right style="double">
        <color indexed="64"/>
      </right>
      <top/>
      <bottom style="medium">
        <color indexed="64"/>
      </bottom>
      <diagonal/>
    </border>
    <border>
      <left/>
      <right style="double">
        <color indexed="64"/>
      </right>
      <top/>
      <bottom style="double">
        <color indexed="64"/>
      </bottom>
      <diagonal/>
    </border>
    <border>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medium">
        <color indexed="64"/>
      </right>
      <top/>
      <bottom style="medium">
        <color indexed="64"/>
      </bottom>
      <diagonal/>
    </border>
    <border>
      <left style="thick">
        <color indexed="64"/>
      </left>
      <right style="medium">
        <color indexed="64"/>
      </right>
      <top/>
      <bottom style="thick">
        <color indexed="64"/>
      </bottom>
      <diagonal/>
    </border>
    <border>
      <left/>
      <right style="medium">
        <color indexed="64"/>
      </right>
      <top/>
      <bottom style="thick">
        <color indexed="64"/>
      </bottom>
      <diagonal/>
    </border>
    <border>
      <left style="medium">
        <color indexed="64"/>
      </left>
      <right/>
      <top style="thick">
        <color indexed="64"/>
      </top>
      <bottom style="medium">
        <color indexed="64"/>
      </bottom>
      <diagonal/>
    </border>
    <border>
      <left style="thick">
        <color indexed="64"/>
      </left>
      <right style="medium">
        <color indexed="64"/>
      </right>
      <top style="thick">
        <color indexed="64"/>
      </top>
      <bottom/>
      <diagonal/>
    </border>
    <border>
      <left style="medium">
        <color indexed="64"/>
      </left>
      <right style="medium">
        <color indexed="64"/>
      </right>
      <top style="thick">
        <color indexed="64"/>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diagonal/>
    </border>
    <border>
      <left style="thin">
        <color indexed="64"/>
      </left>
      <right/>
      <top/>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style="thick">
        <color rgb="FFFF0000"/>
      </right>
      <top style="thick">
        <color rgb="FFFF0000"/>
      </top>
      <bottom/>
      <diagonal/>
    </border>
    <border>
      <left/>
      <right style="thick">
        <color rgb="FFFF0000"/>
      </right>
      <top/>
      <bottom/>
      <diagonal/>
    </border>
    <border>
      <left/>
      <right style="thick">
        <color rgb="FFFF0000"/>
      </right>
      <top/>
      <bottom style="thick">
        <color rgb="FFFF0000"/>
      </bottom>
      <diagonal/>
    </border>
    <border>
      <left style="thick">
        <color rgb="FFFF0000"/>
      </left>
      <right/>
      <top/>
      <bottom/>
      <diagonal/>
    </border>
    <border>
      <left/>
      <right/>
      <top style="thick">
        <color indexed="64"/>
      </top>
      <bottom style="thick">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s>
  <cellStyleXfs count="2134">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3" borderId="21" applyNumberFormat="0" applyAlignment="0" applyProtection="0"/>
    <xf numFmtId="0" fontId="29" fillId="0" borderId="0"/>
    <xf numFmtId="9" fontId="29" fillId="0" borderId="0" applyFont="0" applyFill="0" applyBorder="0" applyAlignment="0" applyProtection="0"/>
    <xf numFmtId="9" fontId="29" fillId="0" borderId="0" applyFont="0" applyFill="0" applyBorder="0" applyAlignment="0" applyProtection="0"/>
    <xf numFmtId="44" fontId="1" fillId="0" borderId="0" applyFont="0" applyFill="0" applyBorder="0" applyAlignment="0" applyProtection="0"/>
    <xf numFmtId="0" fontId="29" fillId="0" borderId="0"/>
    <xf numFmtId="43" fontId="1" fillId="0" borderId="0" applyFont="0" applyFill="0" applyBorder="0" applyAlignment="0" applyProtection="0"/>
    <xf numFmtId="0" fontId="29" fillId="0" borderId="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1" fillId="9"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1" fillId="11"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1" fillId="13"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1" fillId="1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1" fillId="17"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1" fillId="19"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1" fillId="10"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1" fillId="12"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1" fillId="14"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1" fillId="16"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1" fillId="1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1" fillId="20"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5" borderId="0" applyNumberFormat="0" applyBorder="0" applyAlignment="0" applyProtection="0"/>
    <xf numFmtId="0" fontId="35" fillId="35" borderId="0" applyNumberFormat="0" applyBorder="0" applyAlignment="0" applyProtection="0"/>
    <xf numFmtId="0" fontId="35" fillId="35" borderId="0" applyNumberFormat="0" applyBorder="0" applyAlignment="0" applyProtection="0"/>
    <xf numFmtId="0" fontId="35" fillId="35" borderId="0" applyNumberFormat="0" applyBorder="0" applyAlignment="0" applyProtection="0"/>
    <xf numFmtId="0" fontId="35" fillId="35" borderId="0" applyNumberFormat="0" applyBorder="0" applyAlignment="0" applyProtection="0"/>
    <xf numFmtId="0" fontId="35" fillId="35" borderId="0" applyNumberFormat="0" applyBorder="0" applyAlignment="0" applyProtection="0"/>
    <xf numFmtId="0" fontId="35" fillId="35" borderId="0" applyNumberFormat="0" applyBorder="0" applyAlignment="0" applyProtection="0"/>
    <xf numFmtId="0" fontId="35" fillId="35" borderId="0" applyNumberFormat="0" applyBorder="0" applyAlignment="0" applyProtection="0"/>
    <xf numFmtId="0" fontId="35" fillId="35" borderId="0" applyNumberFormat="0" applyBorder="0" applyAlignment="0" applyProtection="0"/>
    <xf numFmtId="0" fontId="35" fillId="35" borderId="0" applyNumberFormat="0" applyBorder="0" applyAlignment="0" applyProtection="0"/>
    <xf numFmtId="0" fontId="35" fillId="35" borderId="0" applyNumberFormat="0" applyBorder="0" applyAlignment="0" applyProtection="0"/>
    <xf numFmtId="0" fontId="35" fillId="35" borderId="0" applyNumberFormat="0" applyBorder="0" applyAlignment="0" applyProtection="0"/>
    <xf numFmtId="0" fontId="35" fillId="35" borderId="0" applyNumberFormat="0" applyBorder="0" applyAlignment="0" applyProtection="0"/>
    <xf numFmtId="0" fontId="35" fillId="35" borderId="0" applyNumberFormat="0" applyBorder="0" applyAlignment="0" applyProtection="0"/>
    <xf numFmtId="0" fontId="35" fillId="35" borderId="0" applyNumberFormat="0" applyBorder="0" applyAlignment="0" applyProtection="0"/>
    <xf numFmtId="0" fontId="35" fillId="35" borderId="0" applyNumberFormat="0" applyBorder="0" applyAlignment="0" applyProtection="0"/>
    <xf numFmtId="0" fontId="35" fillId="35" borderId="0" applyNumberFormat="0" applyBorder="0" applyAlignment="0" applyProtection="0"/>
    <xf numFmtId="0" fontId="35" fillId="35" borderId="0" applyNumberFormat="0" applyBorder="0" applyAlignment="0" applyProtection="0"/>
    <xf numFmtId="0" fontId="35" fillId="35" borderId="0" applyNumberFormat="0" applyBorder="0" applyAlignment="0" applyProtection="0"/>
    <xf numFmtId="0" fontId="35" fillId="35" borderId="0" applyNumberFormat="0" applyBorder="0" applyAlignment="0" applyProtection="0"/>
    <xf numFmtId="0" fontId="35" fillId="35" borderId="0" applyNumberFormat="0" applyBorder="0" applyAlignment="0" applyProtection="0"/>
    <xf numFmtId="0" fontId="35" fillId="35" borderId="0" applyNumberFormat="0" applyBorder="0" applyAlignment="0" applyProtection="0"/>
    <xf numFmtId="0" fontId="35" fillId="35" borderId="0" applyNumberFormat="0" applyBorder="0" applyAlignment="0" applyProtection="0"/>
    <xf numFmtId="0" fontId="35" fillId="35" borderId="0" applyNumberFormat="0" applyBorder="0" applyAlignment="0" applyProtection="0"/>
    <xf numFmtId="0" fontId="35" fillId="35" borderId="0" applyNumberFormat="0" applyBorder="0" applyAlignment="0" applyProtection="0"/>
    <xf numFmtId="0" fontId="35" fillId="35" borderId="0" applyNumberFormat="0" applyBorder="0" applyAlignment="0" applyProtection="0"/>
    <xf numFmtId="0" fontId="35" fillId="35" borderId="0" applyNumberFormat="0" applyBorder="0" applyAlignment="0" applyProtection="0"/>
    <xf numFmtId="0" fontId="35" fillId="35" borderId="0" applyNumberFormat="0" applyBorder="0" applyAlignment="0" applyProtection="0"/>
    <xf numFmtId="0" fontId="35" fillId="35" borderId="0" applyNumberFormat="0" applyBorder="0" applyAlignment="0" applyProtection="0"/>
    <xf numFmtId="0" fontId="35" fillId="35" borderId="0" applyNumberFormat="0" applyBorder="0" applyAlignment="0" applyProtection="0"/>
    <xf numFmtId="0" fontId="35" fillId="35" borderId="0" applyNumberFormat="0" applyBorder="0" applyAlignment="0" applyProtection="0"/>
    <xf numFmtId="0" fontId="35" fillId="35" borderId="0" applyNumberFormat="0" applyBorder="0" applyAlignment="0" applyProtection="0"/>
    <xf numFmtId="0" fontId="35" fillId="35" borderId="0" applyNumberFormat="0" applyBorder="0" applyAlignment="0" applyProtection="0"/>
    <xf numFmtId="0" fontId="35" fillId="35" borderId="0" applyNumberFormat="0" applyBorder="0" applyAlignment="0" applyProtection="0"/>
    <xf numFmtId="0" fontId="35" fillId="35" borderId="0" applyNumberFormat="0" applyBorder="0" applyAlignment="0" applyProtection="0"/>
    <xf numFmtId="0" fontId="35" fillId="35" borderId="0" applyNumberFormat="0" applyBorder="0" applyAlignment="0" applyProtection="0"/>
    <xf numFmtId="0" fontId="35" fillId="35" borderId="0" applyNumberFormat="0" applyBorder="0" applyAlignment="0" applyProtection="0"/>
    <xf numFmtId="0" fontId="35" fillId="35" borderId="0" applyNumberFormat="0" applyBorder="0" applyAlignment="0" applyProtection="0"/>
    <xf numFmtId="0" fontId="35" fillId="35"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6" fillId="40" borderId="0" applyBorder="0">
      <alignment horizontal="left"/>
      <protection locked="0"/>
    </xf>
    <xf numFmtId="0" fontId="36" fillId="40" borderId="0" applyBorder="0">
      <alignment horizontal="left"/>
      <protection locked="0"/>
    </xf>
    <xf numFmtId="0" fontId="36" fillId="40" borderId="0" applyBorder="0">
      <alignment horizontal="left"/>
      <protection locked="0"/>
    </xf>
    <xf numFmtId="0" fontId="36" fillId="40" borderId="0" applyBorder="0">
      <alignment horizontal="left"/>
      <protection locked="0"/>
    </xf>
    <xf numFmtId="0" fontId="36" fillId="40" borderId="0" applyBorder="0">
      <alignment horizontal="left"/>
      <protection locked="0"/>
    </xf>
    <xf numFmtId="0" fontId="36" fillId="40" borderId="0" applyBorder="0">
      <alignment horizontal="left"/>
      <protection locked="0"/>
    </xf>
    <xf numFmtId="0" fontId="36" fillId="40" borderId="0" applyBorder="0">
      <alignment horizontal="left"/>
      <protection locked="0"/>
    </xf>
    <xf numFmtId="0" fontId="36" fillId="40" borderId="0" applyBorder="0">
      <alignment horizontal="left"/>
      <protection locked="0"/>
    </xf>
    <xf numFmtId="0" fontId="36" fillId="40" borderId="0" applyBorder="0">
      <alignment horizontal="left"/>
      <protection locked="0"/>
    </xf>
    <xf numFmtId="0" fontId="36" fillId="40" borderId="0" applyBorder="0">
      <alignment horizontal="left"/>
      <protection locked="0"/>
    </xf>
    <xf numFmtId="0" fontId="36" fillId="40" borderId="0" applyBorder="0">
      <alignment horizontal="left"/>
      <protection locked="0"/>
    </xf>
    <xf numFmtId="0" fontId="36" fillId="40" borderId="0" applyBorder="0">
      <alignment horizontal="left"/>
      <protection locked="0"/>
    </xf>
    <xf numFmtId="0" fontId="36" fillId="40" borderId="0" applyBorder="0">
      <alignment horizontal="left"/>
      <protection locked="0"/>
    </xf>
    <xf numFmtId="0" fontId="36" fillId="40" borderId="0" applyBorder="0">
      <alignment horizontal="left"/>
      <protection locked="0"/>
    </xf>
    <xf numFmtId="0" fontId="36" fillId="40" borderId="0" applyBorder="0">
      <alignment horizontal="left"/>
      <protection locked="0"/>
    </xf>
    <xf numFmtId="3" fontId="37" fillId="41" borderId="0" applyBorder="0">
      <alignment horizontal="right"/>
      <protection locked="0"/>
    </xf>
    <xf numFmtId="3" fontId="37" fillId="41" borderId="0" applyBorder="0">
      <alignment horizontal="right"/>
      <protection locked="0"/>
    </xf>
    <xf numFmtId="3" fontId="37" fillId="41" borderId="0" applyBorder="0">
      <alignment horizontal="right"/>
      <protection locked="0"/>
    </xf>
    <xf numFmtId="3" fontId="37" fillId="41" borderId="0" applyBorder="0">
      <alignment horizontal="right"/>
      <protection locked="0"/>
    </xf>
    <xf numFmtId="3" fontId="37" fillId="41" borderId="0" applyBorder="0">
      <alignment horizontal="right"/>
      <protection locked="0"/>
    </xf>
    <xf numFmtId="3" fontId="37" fillId="41" borderId="0" applyBorder="0">
      <alignment horizontal="right"/>
      <protection locked="0"/>
    </xf>
    <xf numFmtId="3" fontId="37" fillId="41" borderId="0" applyBorder="0">
      <alignment horizontal="right"/>
      <protection locked="0"/>
    </xf>
    <xf numFmtId="3" fontId="37" fillId="41" borderId="0" applyBorder="0">
      <alignment horizontal="right"/>
      <protection locked="0"/>
    </xf>
    <xf numFmtId="3" fontId="37" fillId="41" borderId="0" applyBorder="0">
      <alignment horizontal="right"/>
      <protection locked="0"/>
    </xf>
    <xf numFmtId="3" fontId="37" fillId="41" borderId="0" applyBorder="0">
      <alignment horizontal="right"/>
      <protection locked="0"/>
    </xf>
    <xf numFmtId="3" fontId="37" fillId="41" borderId="0" applyBorder="0">
      <alignment horizontal="right"/>
      <protection locked="0"/>
    </xf>
    <xf numFmtId="3" fontId="37" fillId="41" borderId="0" applyBorder="0">
      <alignment horizontal="right"/>
      <protection locked="0"/>
    </xf>
    <xf numFmtId="3" fontId="37" fillId="41" borderId="0" applyBorder="0">
      <alignment horizontal="right"/>
      <protection locked="0"/>
    </xf>
    <xf numFmtId="3" fontId="37" fillId="41" borderId="0" applyBorder="0">
      <alignment horizontal="right"/>
      <protection locked="0"/>
    </xf>
    <xf numFmtId="3" fontId="37" fillId="41" borderId="0" applyBorder="0">
      <alignment horizontal="right"/>
      <protection locked="0"/>
    </xf>
    <xf numFmtId="0" fontId="38" fillId="42" borderId="0" applyNumberFormat="0" applyBorder="0">
      <alignment horizontal="centerContinuous"/>
      <protection locked="0"/>
    </xf>
    <xf numFmtId="0" fontId="38" fillId="42" borderId="0" applyNumberFormat="0" applyBorder="0">
      <alignment horizontal="centerContinuous"/>
      <protection locked="0"/>
    </xf>
    <xf numFmtId="0" fontId="38" fillId="42" borderId="0" applyNumberFormat="0" applyBorder="0">
      <alignment horizontal="centerContinuous"/>
      <protection locked="0"/>
    </xf>
    <xf numFmtId="0" fontId="38" fillId="42" borderId="0" applyNumberFormat="0" applyBorder="0">
      <alignment horizontal="centerContinuous"/>
      <protection locked="0"/>
    </xf>
    <xf numFmtId="0" fontId="38" fillId="42" borderId="0" applyNumberFormat="0" applyBorder="0">
      <alignment horizontal="centerContinuous"/>
      <protection locked="0"/>
    </xf>
    <xf numFmtId="0" fontId="38" fillId="42" borderId="0" applyNumberFormat="0" applyBorder="0">
      <alignment horizontal="centerContinuous"/>
      <protection locked="0"/>
    </xf>
    <xf numFmtId="0" fontId="38" fillId="42" borderId="0" applyNumberFormat="0" applyBorder="0">
      <alignment horizontal="centerContinuous"/>
      <protection locked="0"/>
    </xf>
    <xf numFmtId="0" fontId="38" fillId="42" borderId="0" applyNumberFormat="0" applyBorder="0">
      <alignment horizontal="centerContinuous"/>
      <protection locked="0"/>
    </xf>
    <xf numFmtId="0" fontId="38" fillId="42" borderId="0" applyNumberFormat="0" applyBorder="0">
      <alignment horizontal="centerContinuous"/>
      <protection locked="0"/>
    </xf>
    <xf numFmtId="0" fontId="38" fillId="42" borderId="0" applyNumberFormat="0" applyBorder="0">
      <alignment horizontal="centerContinuous"/>
      <protection locked="0"/>
    </xf>
    <xf numFmtId="0" fontId="38" fillId="42" borderId="0" applyNumberFormat="0" applyBorder="0">
      <alignment horizontal="centerContinuous"/>
      <protection locked="0"/>
    </xf>
    <xf numFmtId="0" fontId="38" fillId="42" borderId="0" applyNumberFormat="0" applyBorder="0">
      <alignment horizontal="centerContinuous"/>
      <protection locked="0"/>
    </xf>
    <xf numFmtId="0" fontId="38" fillId="42" borderId="0" applyNumberFormat="0" applyBorder="0">
      <alignment horizontal="centerContinuous"/>
      <protection locked="0"/>
    </xf>
    <xf numFmtId="0" fontId="38" fillId="42" borderId="0" applyNumberFormat="0" applyBorder="0">
      <alignment horizontal="centerContinuous"/>
      <protection locked="0"/>
    </xf>
    <xf numFmtId="0" fontId="38" fillId="42" borderId="0" applyNumberFormat="0" applyBorder="0">
      <alignment horizontal="centerContinuous"/>
      <protection locked="0"/>
    </xf>
    <xf numFmtId="172" fontId="39" fillId="43" borderId="0" applyBorder="0">
      <alignment horizontal="right"/>
      <protection locked="0"/>
    </xf>
    <xf numFmtId="172" fontId="39" fillId="43" borderId="0" applyBorder="0">
      <alignment horizontal="right"/>
      <protection locked="0"/>
    </xf>
    <xf numFmtId="172" fontId="39" fillId="43" borderId="0" applyBorder="0">
      <alignment horizontal="right"/>
      <protection locked="0"/>
    </xf>
    <xf numFmtId="172" fontId="39" fillId="43" borderId="0" applyBorder="0">
      <alignment horizontal="right"/>
      <protection locked="0"/>
    </xf>
    <xf numFmtId="172" fontId="39" fillId="43" borderId="0" applyBorder="0">
      <alignment horizontal="right"/>
      <protection locked="0"/>
    </xf>
    <xf numFmtId="172" fontId="39" fillId="43" borderId="0" applyBorder="0">
      <alignment horizontal="right"/>
      <protection locked="0"/>
    </xf>
    <xf numFmtId="172" fontId="39" fillId="43" borderId="0" applyBorder="0">
      <alignment horizontal="right"/>
      <protection locked="0"/>
    </xf>
    <xf numFmtId="172" fontId="39" fillId="43" borderId="0" applyBorder="0">
      <alignment horizontal="right"/>
      <protection locked="0"/>
    </xf>
    <xf numFmtId="172" fontId="39" fillId="43" borderId="0" applyBorder="0">
      <alignment horizontal="right"/>
      <protection locked="0"/>
    </xf>
    <xf numFmtId="172" fontId="39" fillId="43" borderId="0" applyBorder="0">
      <alignment horizontal="right"/>
      <protection locked="0"/>
    </xf>
    <xf numFmtId="172" fontId="39" fillId="43" borderId="0" applyBorder="0">
      <alignment horizontal="right"/>
      <protection locked="0"/>
    </xf>
    <xf numFmtId="172" fontId="39" fillId="43" borderId="0" applyBorder="0">
      <alignment horizontal="right"/>
      <protection locked="0"/>
    </xf>
    <xf numFmtId="172" fontId="39" fillId="43" borderId="0" applyBorder="0">
      <alignment horizontal="right"/>
      <protection locked="0"/>
    </xf>
    <xf numFmtId="172" fontId="39" fillId="43" borderId="0" applyBorder="0">
      <alignment horizontal="right"/>
      <protection locked="0"/>
    </xf>
    <xf numFmtId="172" fontId="39" fillId="43" borderId="0" applyBorder="0">
      <alignment horizontal="right"/>
      <protection locked="0"/>
    </xf>
    <xf numFmtId="3" fontId="37" fillId="40" borderId="0" applyBorder="0">
      <alignment horizontal="right"/>
      <protection locked="0"/>
    </xf>
    <xf numFmtId="3" fontId="37" fillId="40" borderId="0" applyBorder="0">
      <alignment horizontal="right"/>
      <protection locked="0"/>
    </xf>
    <xf numFmtId="3" fontId="37" fillId="40" borderId="0" applyBorder="0">
      <alignment horizontal="right"/>
      <protection locked="0"/>
    </xf>
    <xf numFmtId="3" fontId="37" fillId="40" borderId="0" applyBorder="0">
      <alignment horizontal="right"/>
      <protection locked="0"/>
    </xf>
    <xf numFmtId="3" fontId="37" fillId="40" borderId="0" applyBorder="0">
      <alignment horizontal="right"/>
      <protection locked="0"/>
    </xf>
    <xf numFmtId="3" fontId="37" fillId="40" borderId="0" applyBorder="0">
      <alignment horizontal="right"/>
      <protection locked="0"/>
    </xf>
    <xf numFmtId="3" fontId="37" fillId="40" borderId="0" applyBorder="0">
      <alignment horizontal="right"/>
      <protection locked="0"/>
    </xf>
    <xf numFmtId="3" fontId="37" fillId="40" borderId="0" applyBorder="0">
      <alignment horizontal="right"/>
      <protection locked="0"/>
    </xf>
    <xf numFmtId="3" fontId="37" fillId="40" borderId="0" applyBorder="0">
      <alignment horizontal="right"/>
      <protection locked="0"/>
    </xf>
    <xf numFmtId="3" fontId="37" fillId="40" borderId="0" applyBorder="0">
      <alignment horizontal="right"/>
      <protection locked="0"/>
    </xf>
    <xf numFmtId="3" fontId="37" fillId="40" borderId="0" applyBorder="0">
      <alignment horizontal="right"/>
      <protection locked="0"/>
    </xf>
    <xf numFmtId="3" fontId="37" fillId="40" borderId="0" applyBorder="0">
      <alignment horizontal="right"/>
      <protection locked="0"/>
    </xf>
    <xf numFmtId="3" fontId="37" fillId="40" borderId="0" applyBorder="0">
      <alignment horizontal="right"/>
      <protection locked="0"/>
    </xf>
    <xf numFmtId="3" fontId="37" fillId="40" borderId="0" applyBorder="0">
      <alignment horizontal="right"/>
      <protection locked="0"/>
    </xf>
    <xf numFmtId="3" fontId="37" fillId="40" borderId="0" applyBorder="0">
      <alignment horizontal="right"/>
      <protection locked="0"/>
    </xf>
    <xf numFmtId="0" fontId="40" fillId="23" borderId="0" applyNumberFormat="0" applyBorder="0" applyAlignment="0" applyProtection="0"/>
    <xf numFmtId="0" fontId="40" fillId="23" borderId="0" applyNumberFormat="0" applyBorder="0" applyAlignment="0" applyProtection="0"/>
    <xf numFmtId="0" fontId="40" fillId="23" borderId="0" applyNumberFormat="0" applyBorder="0" applyAlignment="0" applyProtection="0"/>
    <xf numFmtId="0" fontId="40" fillId="23" borderId="0" applyNumberFormat="0" applyBorder="0" applyAlignment="0" applyProtection="0"/>
    <xf numFmtId="0" fontId="40" fillId="23" borderId="0" applyNumberFormat="0" applyBorder="0" applyAlignment="0" applyProtection="0"/>
    <xf numFmtId="0" fontId="40" fillId="23" borderId="0" applyNumberFormat="0" applyBorder="0" applyAlignment="0" applyProtection="0"/>
    <xf numFmtId="0" fontId="40" fillId="23" borderId="0" applyNumberFormat="0" applyBorder="0" applyAlignment="0" applyProtection="0"/>
    <xf numFmtId="0" fontId="40" fillId="23" borderId="0" applyNumberFormat="0" applyBorder="0" applyAlignment="0" applyProtection="0"/>
    <xf numFmtId="0" fontId="40" fillId="23" borderId="0" applyNumberFormat="0" applyBorder="0" applyAlignment="0" applyProtection="0"/>
    <xf numFmtId="0" fontId="40" fillId="23" borderId="0" applyNumberFormat="0" applyBorder="0" applyAlignment="0" applyProtection="0"/>
    <xf numFmtId="0" fontId="40" fillId="23" borderId="0" applyNumberFormat="0" applyBorder="0" applyAlignment="0" applyProtection="0"/>
    <xf numFmtId="0" fontId="40" fillId="23" borderId="0" applyNumberFormat="0" applyBorder="0" applyAlignment="0" applyProtection="0"/>
    <xf numFmtId="0" fontId="40" fillId="23" borderId="0" applyNumberFormat="0" applyBorder="0" applyAlignment="0" applyProtection="0"/>
    <xf numFmtId="0" fontId="40" fillId="23" borderId="0" applyNumberFormat="0" applyBorder="0" applyAlignment="0" applyProtection="0"/>
    <xf numFmtId="0" fontId="40" fillId="23" borderId="0" applyNumberFormat="0" applyBorder="0" applyAlignment="0" applyProtection="0"/>
    <xf numFmtId="0" fontId="40" fillId="23" borderId="0" applyNumberFormat="0" applyBorder="0" applyAlignment="0" applyProtection="0"/>
    <xf numFmtId="0" fontId="40" fillId="23" borderId="0" applyNumberFormat="0" applyBorder="0" applyAlignment="0" applyProtection="0"/>
    <xf numFmtId="0" fontId="40" fillId="23" borderId="0" applyNumberFormat="0" applyBorder="0" applyAlignment="0" applyProtection="0"/>
    <xf numFmtId="0" fontId="40" fillId="23" borderId="0" applyNumberFormat="0" applyBorder="0" applyAlignment="0" applyProtection="0"/>
    <xf numFmtId="0" fontId="40" fillId="23" borderId="0" applyNumberFormat="0" applyBorder="0" applyAlignment="0" applyProtection="0"/>
    <xf numFmtId="0" fontId="40" fillId="23" borderId="0" applyNumberFormat="0" applyBorder="0" applyAlignment="0" applyProtection="0"/>
    <xf numFmtId="0" fontId="40" fillId="23" borderId="0" applyNumberFormat="0" applyBorder="0" applyAlignment="0" applyProtection="0"/>
    <xf numFmtId="0" fontId="40" fillId="23" borderId="0" applyNumberFormat="0" applyBorder="0" applyAlignment="0" applyProtection="0"/>
    <xf numFmtId="0" fontId="40" fillId="23" borderId="0" applyNumberFormat="0" applyBorder="0" applyAlignment="0" applyProtection="0"/>
    <xf numFmtId="0" fontId="40" fillId="23" borderId="0" applyNumberFormat="0" applyBorder="0" applyAlignment="0" applyProtection="0"/>
    <xf numFmtId="0" fontId="40" fillId="23" borderId="0" applyNumberFormat="0" applyBorder="0" applyAlignment="0" applyProtection="0"/>
    <xf numFmtId="0" fontId="40" fillId="23" borderId="0" applyNumberFormat="0" applyBorder="0" applyAlignment="0" applyProtection="0"/>
    <xf numFmtId="0" fontId="40" fillId="23" borderId="0" applyNumberFormat="0" applyBorder="0" applyAlignment="0" applyProtection="0"/>
    <xf numFmtId="0" fontId="40" fillId="23" borderId="0" applyNumberFormat="0" applyBorder="0" applyAlignment="0" applyProtection="0"/>
    <xf numFmtId="0" fontId="40" fillId="23" borderId="0" applyNumberFormat="0" applyBorder="0" applyAlignment="0" applyProtection="0"/>
    <xf numFmtId="0" fontId="40" fillId="23" borderId="0" applyNumberFormat="0" applyBorder="0" applyAlignment="0" applyProtection="0"/>
    <xf numFmtId="0" fontId="40" fillId="23" borderId="0" applyNumberFormat="0" applyBorder="0" applyAlignment="0" applyProtection="0"/>
    <xf numFmtId="0" fontId="40" fillId="23" borderId="0" applyNumberFormat="0" applyBorder="0" applyAlignment="0" applyProtection="0"/>
    <xf numFmtId="0" fontId="40" fillId="23" borderId="0" applyNumberFormat="0" applyBorder="0" applyAlignment="0" applyProtection="0"/>
    <xf numFmtId="0" fontId="40" fillId="23" borderId="0" applyNumberFormat="0" applyBorder="0" applyAlignment="0" applyProtection="0"/>
    <xf numFmtId="0" fontId="40" fillId="23" borderId="0" applyNumberFormat="0" applyBorder="0" applyAlignment="0" applyProtection="0"/>
    <xf numFmtId="0" fontId="40" fillId="23" borderId="0" applyNumberFormat="0" applyBorder="0" applyAlignment="0" applyProtection="0"/>
    <xf numFmtId="0" fontId="40" fillId="23" borderId="0" applyNumberFormat="0" applyBorder="0" applyAlignment="0" applyProtection="0"/>
    <xf numFmtId="0" fontId="40" fillId="23" borderId="0" applyNumberFormat="0" applyBorder="0" applyAlignment="0" applyProtection="0"/>
    <xf numFmtId="0" fontId="41" fillId="44" borderId="38" applyNumberFormat="0" applyAlignment="0" applyProtection="0"/>
    <xf numFmtId="0" fontId="41" fillId="44" borderId="38" applyNumberFormat="0" applyAlignment="0" applyProtection="0"/>
    <xf numFmtId="0" fontId="41" fillId="44" borderId="38" applyNumberFormat="0" applyAlignment="0" applyProtection="0"/>
    <xf numFmtId="0" fontId="41" fillId="44" borderId="38" applyNumberFormat="0" applyAlignment="0" applyProtection="0"/>
    <xf numFmtId="0" fontId="41" fillId="44" borderId="38" applyNumberFormat="0" applyAlignment="0" applyProtection="0"/>
    <xf numFmtId="0" fontId="41" fillId="44" borderId="38" applyNumberFormat="0" applyAlignment="0" applyProtection="0"/>
    <xf numFmtId="0" fontId="41" fillId="44" borderId="38" applyNumberFormat="0" applyAlignment="0" applyProtection="0"/>
    <xf numFmtId="0" fontId="41" fillId="44" borderId="38" applyNumberFormat="0" applyAlignment="0" applyProtection="0"/>
    <xf numFmtId="0" fontId="41" fillId="44" borderId="38" applyNumberFormat="0" applyAlignment="0" applyProtection="0"/>
    <xf numFmtId="0" fontId="41" fillId="44" borderId="38" applyNumberFormat="0" applyAlignment="0" applyProtection="0"/>
    <xf numFmtId="0" fontId="41" fillId="44" borderId="38" applyNumberFormat="0" applyAlignment="0" applyProtection="0"/>
    <xf numFmtId="0" fontId="41" fillId="44" borderId="38" applyNumberFormat="0" applyAlignment="0" applyProtection="0"/>
    <xf numFmtId="0" fontId="41" fillId="44" borderId="38" applyNumberFormat="0" applyAlignment="0" applyProtection="0"/>
    <xf numFmtId="0" fontId="41" fillId="44" borderId="38" applyNumberFormat="0" applyAlignment="0" applyProtection="0"/>
    <xf numFmtId="0" fontId="41" fillId="44" borderId="38" applyNumberFormat="0" applyAlignment="0" applyProtection="0"/>
    <xf numFmtId="0" fontId="41" fillId="44" borderId="38" applyNumberFormat="0" applyAlignment="0" applyProtection="0"/>
    <xf numFmtId="0" fontId="41" fillId="44" borderId="38" applyNumberFormat="0" applyAlignment="0" applyProtection="0"/>
    <xf numFmtId="0" fontId="41" fillId="44" borderId="38" applyNumberFormat="0" applyAlignment="0" applyProtection="0"/>
    <xf numFmtId="0" fontId="41" fillId="44" borderId="38" applyNumberFormat="0" applyAlignment="0" applyProtection="0"/>
    <xf numFmtId="0" fontId="41" fillId="44" borderId="38" applyNumberFormat="0" applyAlignment="0" applyProtection="0"/>
    <xf numFmtId="0" fontId="41" fillId="44" borderId="38" applyNumberFormat="0" applyAlignment="0" applyProtection="0"/>
    <xf numFmtId="0" fontId="41" fillId="44" borderId="38" applyNumberFormat="0" applyAlignment="0" applyProtection="0"/>
    <xf numFmtId="0" fontId="41" fillId="44" borderId="38" applyNumberFormat="0" applyAlignment="0" applyProtection="0"/>
    <xf numFmtId="0" fontId="41" fillId="44" borderId="38" applyNumberFormat="0" applyAlignment="0" applyProtection="0"/>
    <xf numFmtId="0" fontId="41" fillId="44" borderId="38" applyNumberFormat="0" applyAlignment="0" applyProtection="0"/>
    <xf numFmtId="0" fontId="41" fillId="44" borderId="38" applyNumberFormat="0" applyAlignment="0" applyProtection="0"/>
    <xf numFmtId="0" fontId="41" fillId="44" borderId="38" applyNumberFormat="0" applyAlignment="0" applyProtection="0"/>
    <xf numFmtId="0" fontId="41" fillId="44" borderId="38" applyNumberFormat="0" applyAlignment="0" applyProtection="0"/>
    <xf numFmtId="0" fontId="41" fillId="44" borderId="38" applyNumberFormat="0" applyAlignment="0" applyProtection="0"/>
    <xf numFmtId="0" fontId="41" fillId="44" borderId="38" applyNumberFormat="0" applyAlignment="0" applyProtection="0"/>
    <xf numFmtId="0" fontId="41" fillId="44" borderId="38" applyNumberFormat="0" applyAlignment="0" applyProtection="0"/>
    <xf numFmtId="0" fontId="41" fillId="44" borderId="38" applyNumberFormat="0" applyAlignment="0" applyProtection="0"/>
    <xf numFmtId="0" fontId="41" fillId="44" borderId="38" applyNumberFormat="0" applyAlignment="0" applyProtection="0"/>
    <xf numFmtId="0" fontId="41" fillId="44" borderId="38" applyNumberFormat="0" applyAlignment="0" applyProtection="0"/>
    <xf numFmtId="0" fontId="41" fillId="44" borderId="38" applyNumberFormat="0" applyAlignment="0" applyProtection="0"/>
    <xf numFmtId="0" fontId="41" fillId="44" borderId="38" applyNumberFormat="0" applyAlignment="0" applyProtection="0"/>
    <xf numFmtId="0" fontId="41" fillId="44" borderId="38" applyNumberFormat="0" applyAlignment="0" applyProtection="0"/>
    <xf numFmtId="0" fontId="41" fillId="44" borderId="38" applyNumberFormat="0" applyAlignment="0" applyProtection="0"/>
    <xf numFmtId="0" fontId="41" fillId="44" borderId="38"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0" fontId="42" fillId="45" borderId="39" applyNumberFormat="0" applyAlignment="0" applyProtection="0"/>
    <xf numFmtId="43" fontId="34" fillId="0" borderId="0" applyFont="0" applyFill="0" applyBorder="0" applyAlignment="0" applyProtection="0"/>
    <xf numFmtId="43" fontId="1" fillId="0" borderId="0" applyFont="0" applyFill="0" applyBorder="0" applyAlignment="0" applyProtection="0"/>
    <xf numFmtId="43" fontId="43" fillId="0" borderId="0" applyFont="0" applyFill="0" applyBorder="0" applyAlignment="0" applyProtection="0"/>
    <xf numFmtId="43" fontId="29" fillId="0" borderId="0" applyFont="0" applyFill="0" applyBorder="0" applyAlignment="0" applyProtection="0"/>
    <xf numFmtId="43" fontId="44"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3" fontId="29" fillId="0" borderId="0"/>
    <xf numFmtId="44" fontId="29" fillId="0" borderId="0" applyFont="0" applyFill="0" applyBorder="0" applyAlignment="0" applyProtection="0"/>
    <xf numFmtId="44" fontId="29" fillId="0" borderId="0" applyFont="0" applyFill="0" applyBorder="0" applyAlignment="0" applyProtection="0"/>
    <xf numFmtId="0" fontId="29" fillId="0" borderId="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6" fillId="24"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47" fillId="0" borderId="40" applyNumberFormat="0" applyFill="0" applyAlignment="0" applyProtection="0"/>
    <xf numFmtId="0" fontId="47" fillId="0" borderId="40" applyNumberFormat="0" applyFill="0" applyAlignment="0" applyProtection="0"/>
    <xf numFmtId="0" fontId="47" fillId="0" borderId="40" applyNumberFormat="0" applyFill="0" applyAlignment="0" applyProtection="0"/>
    <xf numFmtId="0" fontId="47" fillId="0" borderId="40" applyNumberFormat="0" applyFill="0" applyAlignment="0" applyProtection="0"/>
    <xf numFmtId="0" fontId="47" fillId="0" borderId="40" applyNumberFormat="0" applyFill="0" applyAlignment="0" applyProtection="0"/>
    <xf numFmtId="0" fontId="47" fillId="0" borderId="40" applyNumberFormat="0" applyFill="0" applyAlignment="0" applyProtection="0"/>
    <xf numFmtId="0" fontId="47" fillId="0" borderId="40" applyNumberFormat="0" applyFill="0" applyAlignment="0" applyProtection="0"/>
    <xf numFmtId="0" fontId="47" fillId="0" borderId="40" applyNumberFormat="0" applyFill="0" applyAlignment="0" applyProtection="0"/>
    <xf numFmtId="0" fontId="47" fillId="0" borderId="40" applyNumberFormat="0" applyFill="0" applyAlignment="0" applyProtection="0"/>
    <xf numFmtId="0" fontId="47" fillId="0" borderId="40" applyNumberFormat="0" applyFill="0" applyAlignment="0" applyProtection="0"/>
    <xf numFmtId="0" fontId="47" fillId="0" borderId="40" applyNumberFormat="0" applyFill="0" applyAlignment="0" applyProtection="0"/>
    <xf numFmtId="0" fontId="47" fillId="0" borderId="40" applyNumberFormat="0" applyFill="0" applyAlignment="0" applyProtection="0"/>
    <xf numFmtId="0" fontId="47" fillId="0" borderId="40" applyNumberFormat="0" applyFill="0" applyAlignment="0" applyProtection="0"/>
    <xf numFmtId="0" fontId="47" fillId="0" borderId="40" applyNumberFormat="0" applyFill="0" applyAlignment="0" applyProtection="0"/>
    <xf numFmtId="0" fontId="47" fillId="0" borderId="40" applyNumberFormat="0" applyFill="0" applyAlignment="0" applyProtection="0"/>
    <xf numFmtId="0" fontId="47" fillId="0" borderId="40" applyNumberFormat="0" applyFill="0" applyAlignment="0" applyProtection="0"/>
    <xf numFmtId="0" fontId="47" fillId="0" borderId="40" applyNumberFormat="0" applyFill="0" applyAlignment="0" applyProtection="0"/>
    <xf numFmtId="0" fontId="47" fillId="0" borderId="40" applyNumberFormat="0" applyFill="0" applyAlignment="0" applyProtection="0"/>
    <xf numFmtId="0" fontId="47" fillId="0" borderId="40" applyNumberFormat="0" applyFill="0" applyAlignment="0" applyProtection="0"/>
    <xf numFmtId="0" fontId="47" fillId="0" borderId="40" applyNumberFormat="0" applyFill="0" applyAlignment="0" applyProtection="0"/>
    <xf numFmtId="0" fontId="47" fillId="0" borderId="40" applyNumberFormat="0" applyFill="0" applyAlignment="0" applyProtection="0"/>
    <xf numFmtId="0" fontId="47" fillId="0" borderId="40" applyNumberFormat="0" applyFill="0" applyAlignment="0" applyProtection="0"/>
    <xf numFmtId="0" fontId="47" fillId="0" borderId="40" applyNumberFormat="0" applyFill="0" applyAlignment="0" applyProtection="0"/>
    <xf numFmtId="0" fontId="47" fillId="0" borderId="40" applyNumberFormat="0" applyFill="0" applyAlignment="0" applyProtection="0"/>
    <xf numFmtId="0" fontId="47" fillId="0" borderId="40" applyNumberFormat="0" applyFill="0" applyAlignment="0" applyProtection="0"/>
    <xf numFmtId="0" fontId="47" fillId="0" borderId="40" applyNumberFormat="0" applyFill="0" applyAlignment="0" applyProtection="0"/>
    <xf numFmtId="0" fontId="47" fillId="0" borderId="40" applyNumberFormat="0" applyFill="0" applyAlignment="0" applyProtection="0"/>
    <xf numFmtId="0" fontId="47" fillId="0" borderId="40" applyNumberFormat="0" applyFill="0" applyAlignment="0" applyProtection="0"/>
    <xf numFmtId="0" fontId="47" fillId="0" borderId="40" applyNumberFormat="0" applyFill="0" applyAlignment="0" applyProtection="0"/>
    <xf numFmtId="0" fontId="47" fillId="0" borderId="40" applyNumberFormat="0" applyFill="0" applyAlignment="0" applyProtection="0"/>
    <xf numFmtId="0" fontId="47" fillId="0" borderId="40" applyNumberFormat="0" applyFill="0" applyAlignment="0" applyProtection="0"/>
    <xf numFmtId="0" fontId="47" fillId="0" borderId="40" applyNumberFormat="0" applyFill="0" applyAlignment="0" applyProtection="0"/>
    <xf numFmtId="0" fontId="47" fillId="0" borderId="40" applyNumberFormat="0" applyFill="0" applyAlignment="0" applyProtection="0"/>
    <xf numFmtId="0" fontId="47" fillId="0" borderId="40" applyNumberFormat="0" applyFill="0" applyAlignment="0" applyProtection="0"/>
    <xf numFmtId="0" fontId="47" fillId="0" borderId="40" applyNumberFormat="0" applyFill="0" applyAlignment="0" applyProtection="0"/>
    <xf numFmtId="0" fontId="47" fillId="0" borderId="40" applyNumberFormat="0" applyFill="0" applyAlignment="0" applyProtection="0"/>
    <xf numFmtId="0" fontId="47" fillId="0" borderId="40" applyNumberFormat="0" applyFill="0" applyAlignment="0" applyProtection="0"/>
    <xf numFmtId="0" fontId="47" fillId="0" borderId="40" applyNumberFormat="0" applyFill="0" applyAlignment="0" applyProtection="0"/>
    <xf numFmtId="0" fontId="47" fillId="0" borderId="40" applyNumberFormat="0" applyFill="0" applyAlignment="0" applyProtection="0"/>
    <xf numFmtId="0" fontId="48" fillId="0" borderId="41" applyNumberFormat="0" applyFill="0" applyAlignment="0" applyProtection="0"/>
    <xf numFmtId="0" fontId="48" fillId="0" borderId="41" applyNumberFormat="0" applyFill="0" applyAlignment="0" applyProtection="0"/>
    <xf numFmtId="0" fontId="48" fillId="0" borderId="41" applyNumberFormat="0" applyFill="0" applyAlignment="0" applyProtection="0"/>
    <xf numFmtId="0" fontId="48" fillId="0" borderId="41" applyNumberFormat="0" applyFill="0" applyAlignment="0" applyProtection="0"/>
    <xf numFmtId="0" fontId="48" fillId="0" borderId="41" applyNumberFormat="0" applyFill="0" applyAlignment="0" applyProtection="0"/>
    <xf numFmtId="0" fontId="48" fillId="0" borderId="41" applyNumberFormat="0" applyFill="0" applyAlignment="0" applyProtection="0"/>
    <xf numFmtId="0" fontId="48" fillId="0" borderId="41" applyNumberFormat="0" applyFill="0" applyAlignment="0" applyProtection="0"/>
    <xf numFmtId="0" fontId="48" fillId="0" borderId="41" applyNumberFormat="0" applyFill="0" applyAlignment="0" applyProtection="0"/>
    <xf numFmtId="0" fontId="48" fillId="0" borderId="41" applyNumberFormat="0" applyFill="0" applyAlignment="0" applyProtection="0"/>
    <xf numFmtId="0" fontId="48" fillId="0" borderId="41" applyNumberFormat="0" applyFill="0" applyAlignment="0" applyProtection="0"/>
    <xf numFmtId="0" fontId="48" fillId="0" borderId="41" applyNumberFormat="0" applyFill="0" applyAlignment="0" applyProtection="0"/>
    <xf numFmtId="0" fontId="48" fillId="0" borderId="41" applyNumberFormat="0" applyFill="0" applyAlignment="0" applyProtection="0"/>
    <xf numFmtId="0" fontId="48" fillId="0" borderId="41" applyNumberFormat="0" applyFill="0" applyAlignment="0" applyProtection="0"/>
    <xf numFmtId="0" fontId="48" fillId="0" borderId="41" applyNumberFormat="0" applyFill="0" applyAlignment="0" applyProtection="0"/>
    <xf numFmtId="0" fontId="48" fillId="0" borderId="41" applyNumberFormat="0" applyFill="0" applyAlignment="0" applyProtection="0"/>
    <xf numFmtId="0" fontId="48" fillId="0" borderId="41" applyNumberFormat="0" applyFill="0" applyAlignment="0" applyProtection="0"/>
    <xf numFmtId="0" fontId="48" fillId="0" borderId="41" applyNumberFormat="0" applyFill="0" applyAlignment="0" applyProtection="0"/>
    <xf numFmtId="0" fontId="48" fillId="0" borderId="41" applyNumberFormat="0" applyFill="0" applyAlignment="0" applyProtection="0"/>
    <xf numFmtId="0" fontId="48" fillId="0" borderId="41" applyNumberFormat="0" applyFill="0" applyAlignment="0" applyProtection="0"/>
    <xf numFmtId="0" fontId="48" fillId="0" borderId="41" applyNumberFormat="0" applyFill="0" applyAlignment="0" applyProtection="0"/>
    <xf numFmtId="0" fontId="48" fillId="0" borderId="41" applyNumberFormat="0" applyFill="0" applyAlignment="0" applyProtection="0"/>
    <xf numFmtId="0" fontId="48" fillId="0" borderId="41" applyNumberFormat="0" applyFill="0" applyAlignment="0" applyProtection="0"/>
    <xf numFmtId="0" fontId="48" fillId="0" borderId="41" applyNumberFormat="0" applyFill="0" applyAlignment="0" applyProtection="0"/>
    <xf numFmtId="0" fontId="48" fillId="0" borderId="41" applyNumberFormat="0" applyFill="0" applyAlignment="0" applyProtection="0"/>
    <xf numFmtId="0" fontId="48" fillId="0" borderId="41" applyNumberFormat="0" applyFill="0" applyAlignment="0" applyProtection="0"/>
    <xf numFmtId="0" fontId="48" fillId="0" borderId="41" applyNumberFormat="0" applyFill="0" applyAlignment="0" applyProtection="0"/>
    <xf numFmtId="0" fontId="48" fillId="0" borderId="41" applyNumberFormat="0" applyFill="0" applyAlignment="0" applyProtection="0"/>
    <xf numFmtId="0" fontId="48" fillId="0" borderId="41" applyNumberFormat="0" applyFill="0" applyAlignment="0" applyProtection="0"/>
    <xf numFmtId="0" fontId="48" fillId="0" borderId="41" applyNumberFormat="0" applyFill="0" applyAlignment="0" applyProtection="0"/>
    <xf numFmtId="0" fontId="48" fillId="0" borderId="41" applyNumberFormat="0" applyFill="0" applyAlignment="0" applyProtection="0"/>
    <xf numFmtId="0" fontId="48" fillId="0" borderId="41" applyNumberFormat="0" applyFill="0" applyAlignment="0" applyProtection="0"/>
    <xf numFmtId="0" fontId="48" fillId="0" borderId="41" applyNumberFormat="0" applyFill="0" applyAlignment="0" applyProtection="0"/>
    <xf numFmtId="0" fontId="48" fillId="0" borderId="41" applyNumberFormat="0" applyFill="0" applyAlignment="0" applyProtection="0"/>
    <xf numFmtId="0" fontId="48" fillId="0" borderId="41" applyNumberFormat="0" applyFill="0" applyAlignment="0" applyProtection="0"/>
    <xf numFmtId="0" fontId="48" fillId="0" borderId="41" applyNumberFormat="0" applyFill="0" applyAlignment="0" applyProtection="0"/>
    <xf numFmtId="0" fontId="48" fillId="0" borderId="41" applyNumberFormat="0" applyFill="0" applyAlignment="0" applyProtection="0"/>
    <xf numFmtId="0" fontId="48" fillId="0" borderId="41" applyNumberFormat="0" applyFill="0" applyAlignment="0" applyProtection="0"/>
    <xf numFmtId="0" fontId="48" fillId="0" borderId="41" applyNumberFormat="0" applyFill="0" applyAlignment="0" applyProtection="0"/>
    <xf numFmtId="0" fontId="48" fillId="0" borderId="41" applyNumberFormat="0" applyFill="0" applyAlignment="0" applyProtection="0"/>
    <xf numFmtId="0" fontId="49" fillId="0" borderId="42" applyNumberFormat="0" applyFill="0" applyAlignment="0" applyProtection="0"/>
    <xf numFmtId="0" fontId="49" fillId="0" borderId="42" applyNumberFormat="0" applyFill="0" applyAlignment="0" applyProtection="0"/>
    <xf numFmtId="0" fontId="49" fillId="0" borderId="42" applyNumberFormat="0" applyFill="0" applyAlignment="0" applyProtection="0"/>
    <xf numFmtId="0" fontId="49" fillId="0" borderId="42" applyNumberFormat="0" applyFill="0" applyAlignment="0" applyProtection="0"/>
    <xf numFmtId="0" fontId="49" fillId="0" borderId="42" applyNumberFormat="0" applyFill="0" applyAlignment="0" applyProtection="0"/>
    <xf numFmtId="0" fontId="49" fillId="0" borderId="42" applyNumberFormat="0" applyFill="0" applyAlignment="0" applyProtection="0"/>
    <xf numFmtId="0" fontId="49" fillId="0" borderId="42" applyNumberFormat="0" applyFill="0" applyAlignment="0" applyProtection="0"/>
    <xf numFmtId="0" fontId="49" fillId="0" borderId="42" applyNumberFormat="0" applyFill="0" applyAlignment="0" applyProtection="0"/>
    <xf numFmtId="0" fontId="49" fillId="0" borderId="42" applyNumberFormat="0" applyFill="0" applyAlignment="0" applyProtection="0"/>
    <xf numFmtId="0" fontId="49" fillId="0" borderId="42" applyNumberFormat="0" applyFill="0" applyAlignment="0" applyProtection="0"/>
    <xf numFmtId="0" fontId="49" fillId="0" borderId="42" applyNumberFormat="0" applyFill="0" applyAlignment="0" applyProtection="0"/>
    <xf numFmtId="0" fontId="49" fillId="0" borderId="42" applyNumberFormat="0" applyFill="0" applyAlignment="0" applyProtection="0"/>
    <xf numFmtId="0" fontId="49" fillId="0" borderId="42" applyNumberFormat="0" applyFill="0" applyAlignment="0" applyProtection="0"/>
    <xf numFmtId="0" fontId="49" fillId="0" borderId="42" applyNumberFormat="0" applyFill="0" applyAlignment="0" applyProtection="0"/>
    <xf numFmtId="0" fontId="49" fillId="0" borderId="42" applyNumberFormat="0" applyFill="0" applyAlignment="0" applyProtection="0"/>
    <xf numFmtId="0" fontId="49" fillId="0" borderId="42" applyNumberFormat="0" applyFill="0" applyAlignment="0" applyProtection="0"/>
    <xf numFmtId="0" fontId="49" fillId="0" borderId="42" applyNumberFormat="0" applyFill="0" applyAlignment="0" applyProtection="0"/>
    <xf numFmtId="0" fontId="49" fillId="0" borderId="42" applyNumberFormat="0" applyFill="0" applyAlignment="0" applyProtection="0"/>
    <xf numFmtId="0" fontId="49" fillId="0" borderId="42" applyNumberFormat="0" applyFill="0" applyAlignment="0" applyProtection="0"/>
    <xf numFmtId="0" fontId="49" fillId="0" borderId="42" applyNumberFormat="0" applyFill="0" applyAlignment="0" applyProtection="0"/>
    <xf numFmtId="0" fontId="49" fillId="0" borderId="42" applyNumberFormat="0" applyFill="0" applyAlignment="0" applyProtection="0"/>
    <xf numFmtId="0" fontId="49" fillId="0" borderId="42" applyNumberFormat="0" applyFill="0" applyAlignment="0" applyProtection="0"/>
    <xf numFmtId="0" fontId="49" fillId="0" borderId="42" applyNumberFormat="0" applyFill="0" applyAlignment="0" applyProtection="0"/>
    <xf numFmtId="0" fontId="49" fillId="0" borderId="42" applyNumberFormat="0" applyFill="0" applyAlignment="0" applyProtection="0"/>
    <xf numFmtId="0" fontId="49" fillId="0" borderId="42" applyNumberFormat="0" applyFill="0" applyAlignment="0" applyProtection="0"/>
    <xf numFmtId="0" fontId="49" fillId="0" borderId="42" applyNumberFormat="0" applyFill="0" applyAlignment="0" applyProtection="0"/>
    <xf numFmtId="0" fontId="49" fillId="0" borderId="42" applyNumberFormat="0" applyFill="0" applyAlignment="0" applyProtection="0"/>
    <xf numFmtId="0" fontId="49" fillId="0" borderId="42" applyNumberFormat="0" applyFill="0" applyAlignment="0" applyProtection="0"/>
    <xf numFmtId="0" fontId="49" fillId="0" borderId="42" applyNumberFormat="0" applyFill="0" applyAlignment="0" applyProtection="0"/>
    <xf numFmtId="0" fontId="49" fillId="0" borderId="42" applyNumberFormat="0" applyFill="0" applyAlignment="0" applyProtection="0"/>
    <xf numFmtId="0" fontId="49" fillId="0" borderId="42" applyNumberFormat="0" applyFill="0" applyAlignment="0" applyProtection="0"/>
    <xf numFmtId="0" fontId="49" fillId="0" borderId="42" applyNumberFormat="0" applyFill="0" applyAlignment="0" applyProtection="0"/>
    <xf numFmtId="0" fontId="49" fillId="0" borderId="42" applyNumberFormat="0" applyFill="0" applyAlignment="0" applyProtection="0"/>
    <xf numFmtId="0" fontId="49" fillId="0" borderId="42" applyNumberFormat="0" applyFill="0" applyAlignment="0" applyProtection="0"/>
    <xf numFmtId="0" fontId="49" fillId="0" borderId="42" applyNumberFormat="0" applyFill="0" applyAlignment="0" applyProtection="0"/>
    <xf numFmtId="0" fontId="49" fillId="0" borderId="42" applyNumberFormat="0" applyFill="0" applyAlignment="0" applyProtection="0"/>
    <xf numFmtId="0" fontId="49" fillId="0" borderId="42" applyNumberFormat="0" applyFill="0" applyAlignment="0" applyProtection="0"/>
    <xf numFmtId="0" fontId="49" fillId="0" borderId="42" applyNumberFormat="0" applyFill="0" applyAlignment="0" applyProtection="0"/>
    <xf numFmtId="0" fontId="49" fillId="0" borderId="42" applyNumberFormat="0" applyFill="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50" fillId="27" borderId="38" applyNumberFormat="0" applyAlignment="0" applyProtection="0"/>
    <xf numFmtId="0" fontId="50" fillId="27" borderId="38" applyNumberFormat="0" applyAlignment="0" applyProtection="0"/>
    <xf numFmtId="0" fontId="50" fillId="27" borderId="38" applyNumberFormat="0" applyAlignment="0" applyProtection="0"/>
    <xf numFmtId="0" fontId="50" fillId="27" borderId="38" applyNumberFormat="0" applyAlignment="0" applyProtection="0"/>
    <xf numFmtId="0" fontId="50" fillId="27" borderId="38" applyNumberFormat="0" applyAlignment="0" applyProtection="0"/>
    <xf numFmtId="0" fontId="50" fillId="27" borderId="38" applyNumberFormat="0" applyAlignment="0" applyProtection="0"/>
    <xf numFmtId="0" fontId="50" fillId="27" borderId="38" applyNumberFormat="0" applyAlignment="0" applyProtection="0"/>
    <xf numFmtId="0" fontId="50" fillId="27" borderId="38" applyNumberFormat="0" applyAlignment="0" applyProtection="0"/>
    <xf numFmtId="0" fontId="50" fillId="27" borderId="38" applyNumberFormat="0" applyAlignment="0" applyProtection="0"/>
    <xf numFmtId="0" fontId="50" fillId="27" borderId="38" applyNumberFormat="0" applyAlignment="0" applyProtection="0"/>
    <xf numFmtId="0" fontId="50" fillId="27" borderId="38" applyNumberFormat="0" applyAlignment="0" applyProtection="0"/>
    <xf numFmtId="0" fontId="50" fillId="27" borderId="38" applyNumberFormat="0" applyAlignment="0" applyProtection="0"/>
    <xf numFmtId="0" fontId="50" fillId="27" borderId="38" applyNumberFormat="0" applyAlignment="0" applyProtection="0"/>
    <xf numFmtId="0" fontId="50" fillId="27" borderId="38" applyNumberFormat="0" applyAlignment="0" applyProtection="0"/>
    <xf numFmtId="0" fontId="50" fillId="27" borderId="38" applyNumberFormat="0" applyAlignment="0" applyProtection="0"/>
    <xf numFmtId="0" fontId="50" fillId="27" borderId="38" applyNumberFormat="0" applyAlignment="0" applyProtection="0"/>
    <xf numFmtId="0" fontId="50" fillId="27" borderId="38" applyNumberFormat="0" applyAlignment="0" applyProtection="0"/>
    <xf numFmtId="0" fontId="50" fillId="27" borderId="38" applyNumberFormat="0" applyAlignment="0" applyProtection="0"/>
    <xf numFmtId="0" fontId="50" fillId="27" borderId="38" applyNumberFormat="0" applyAlignment="0" applyProtection="0"/>
    <xf numFmtId="0" fontId="50" fillId="27" borderId="38" applyNumberFormat="0" applyAlignment="0" applyProtection="0"/>
    <xf numFmtId="0" fontId="50" fillId="27" borderId="38" applyNumberFormat="0" applyAlignment="0" applyProtection="0"/>
    <xf numFmtId="0" fontId="50" fillId="27" borderId="38" applyNumberFormat="0" applyAlignment="0" applyProtection="0"/>
    <xf numFmtId="0" fontId="50" fillId="27" borderId="38" applyNumberFormat="0" applyAlignment="0" applyProtection="0"/>
    <xf numFmtId="0" fontId="50" fillId="27" borderId="38" applyNumberFormat="0" applyAlignment="0" applyProtection="0"/>
    <xf numFmtId="0" fontId="50" fillId="27" borderId="38" applyNumberFormat="0" applyAlignment="0" applyProtection="0"/>
    <xf numFmtId="0" fontId="50" fillId="27" borderId="38" applyNumberFormat="0" applyAlignment="0" applyProtection="0"/>
    <xf numFmtId="0" fontId="50" fillId="27" borderId="38" applyNumberFormat="0" applyAlignment="0" applyProtection="0"/>
    <xf numFmtId="0" fontId="50" fillId="27" borderId="38" applyNumberFormat="0" applyAlignment="0" applyProtection="0"/>
    <xf numFmtId="0" fontId="50" fillId="27" borderId="38" applyNumberFormat="0" applyAlignment="0" applyProtection="0"/>
    <xf numFmtId="0" fontId="50" fillId="27" borderId="38" applyNumberFormat="0" applyAlignment="0" applyProtection="0"/>
    <xf numFmtId="0" fontId="50" fillId="27" borderId="38" applyNumberFormat="0" applyAlignment="0" applyProtection="0"/>
    <xf numFmtId="0" fontId="50" fillId="27" borderId="38" applyNumberFormat="0" applyAlignment="0" applyProtection="0"/>
    <xf numFmtId="0" fontId="50" fillId="27" borderId="38" applyNumberFormat="0" applyAlignment="0" applyProtection="0"/>
    <xf numFmtId="0" fontId="50" fillId="27" borderId="38" applyNumberFormat="0" applyAlignment="0" applyProtection="0"/>
    <xf numFmtId="0" fontId="50" fillId="27" borderId="38" applyNumberFormat="0" applyAlignment="0" applyProtection="0"/>
    <xf numFmtId="0" fontId="50" fillId="27" borderId="38" applyNumberFormat="0" applyAlignment="0" applyProtection="0"/>
    <xf numFmtId="0" fontId="50" fillId="27" borderId="38" applyNumberFormat="0" applyAlignment="0" applyProtection="0"/>
    <xf numFmtId="0" fontId="50" fillId="27" borderId="38" applyNumberFormat="0" applyAlignment="0" applyProtection="0"/>
    <xf numFmtId="0" fontId="50" fillId="27" borderId="38" applyNumberFormat="0" applyAlignment="0" applyProtection="0"/>
    <xf numFmtId="0" fontId="51" fillId="0" borderId="43" applyNumberFormat="0" applyFill="0" applyAlignment="0" applyProtection="0"/>
    <xf numFmtId="0" fontId="51" fillId="0" borderId="43" applyNumberFormat="0" applyFill="0" applyAlignment="0" applyProtection="0"/>
    <xf numFmtId="0" fontId="51" fillId="0" borderId="43" applyNumberFormat="0" applyFill="0" applyAlignment="0" applyProtection="0"/>
    <xf numFmtId="0" fontId="51" fillId="0" borderId="43" applyNumberFormat="0" applyFill="0" applyAlignment="0" applyProtection="0"/>
    <xf numFmtId="0" fontId="51" fillId="0" borderId="43" applyNumberFormat="0" applyFill="0" applyAlignment="0" applyProtection="0"/>
    <xf numFmtId="0" fontId="51" fillId="0" borderId="43" applyNumberFormat="0" applyFill="0" applyAlignment="0" applyProtection="0"/>
    <xf numFmtId="0" fontId="51" fillId="0" borderId="43" applyNumberFormat="0" applyFill="0" applyAlignment="0" applyProtection="0"/>
    <xf numFmtId="0" fontId="51" fillId="0" borderId="43" applyNumberFormat="0" applyFill="0" applyAlignment="0" applyProtection="0"/>
    <xf numFmtId="0" fontId="51" fillId="0" borderId="43" applyNumberFormat="0" applyFill="0" applyAlignment="0" applyProtection="0"/>
    <xf numFmtId="0" fontId="51" fillId="0" borderId="43" applyNumberFormat="0" applyFill="0" applyAlignment="0" applyProtection="0"/>
    <xf numFmtId="0" fontId="51" fillId="0" borderId="43" applyNumberFormat="0" applyFill="0" applyAlignment="0" applyProtection="0"/>
    <xf numFmtId="0" fontId="51" fillId="0" borderId="43" applyNumberFormat="0" applyFill="0" applyAlignment="0" applyProtection="0"/>
    <xf numFmtId="0" fontId="51" fillId="0" borderId="43" applyNumberFormat="0" applyFill="0" applyAlignment="0" applyProtection="0"/>
    <xf numFmtId="0" fontId="51" fillId="0" borderId="43" applyNumberFormat="0" applyFill="0" applyAlignment="0" applyProtection="0"/>
    <xf numFmtId="0" fontId="51" fillId="0" borderId="43" applyNumberFormat="0" applyFill="0" applyAlignment="0" applyProtection="0"/>
    <xf numFmtId="0" fontId="51" fillId="0" borderId="43" applyNumberFormat="0" applyFill="0" applyAlignment="0" applyProtection="0"/>
    <xf numFmtId="0" fontId="51" fillId="0" borderId="43" applyNumberFormat="0" applyFill="0" applyAlignment="0" applyProtection="0"/>
    <xf numFmtId="0" fontId="51" fillId="0" borderId="43" applyNumberFormat="0" applyFill="0" applyAlignment="0" applyProtection="0"/>
    <xf numFmtId="0" fontId="51" fillId="0" borderId="43" applyNumberFormat="0" applyFill="0" applyAlignment="0" applyProtection="0"/>
    <xf numFmtId="0" fontId="51" fillId="0" borderId="43" applyNumberFormat="0" applyFill="0" applyAlignment="0" applyProtection="0"/>
    <xf numFmtId="0" fontId="51" fillId="0" borderId="43" applyNumberFormat="0" applyFill="0" applyAlignment="0" applyProtection="0"/>
    <xf numFmtId="0" fontId="51" fillId="0" borderId="43" applyNumberFormat="0" applyFill="0" applyAlignment="0" applyProtection="0"/>
    <xf numFmtId="0" fontId="51" fillId="0" borderId="43" applyNumberFormat="0" applyFill="0" applyAlignment="0" applyProtection="0"/>
    <xf numFmtId="0" fontId="51" fillId="0" borderId="43" applyNumberFormat="0" applyFill="0" applyAlignment="0" applyProtection="0"/>
    <xf numFmtId="0" fontId="51" fillId="0" borderId="43" applyNumberFormat="0" applyFill="0" applyAlignment="0" applyProtection="0"/>
    <xf numFmtId="0" fontId="51" fillId="0" borderId="43" applyNumberFormat="0" applyFill="0" applyAlignment="0" applyProtection="0"/>
    <xf numFmtId="0" fontId="51" fillId="0" borderId="43" applyNumberFormat="0" applyFill="0" applyAlignment="0" applyProtection="0"/>
    <xf numFmtId="0" fontId="51" fillId="0" borderId="43" applyNumberFormat="0" applyFill="0" applyAlignment="0" applyProtection="0"/>
    <xf numFmtId="0" fontId="51" fillId="0" borderId="43" applyNumberFormat="0" applyFill="0" applyAlignment="0" applyProtection="0"/>
    <xf numFmtId="0" fontId="51" fillId="0" borderId="43" applyNumberFormat="0" applyFill="0" applyAlignment="0" applyProtection="0"/>
    <xf numFmtId="0" fontId="51" fillId="0" borderId="43" applyNumberFormat="0" applyFill="0" applyAlignment="0" applyProtection="0"/>
    <xf numFmtId="0" fontId="51" fillId="0" borderId="43" applyNumberFormat="0" applyFill="0" applyAlignment="0" applyProtection="0"/>
    <xf numFmtId="0" fontId="51" fillId="0" borderId="43" applyNumberFormat="0" applyFill="0" applyAlignment="0" applyProtection="0"/>
    <xf numFmtId="0" fontId="51" fillId="0" borderId="43" applyNumberFormat="0" applyFill="0" applyAlignment="0" applyProtection="0"/>
    <xf numFmtId="0" fontId="51" fillId="0" borderId="43" applyNumberFormat="0" applyFill="0" applyAlignment="0" applyProtection="0"/>
    <xf numFmtId="0" fontId="51" fillId="0" borderId="43" applyNumberFormat="0" applyFill="0" applyAlignment="0" applyProtection="0"/>
    <xf numFmtId="0" fontId="51" fillId="0" borderId="43" applyNumberFormat="0" applyFill="0" applyAlignment="0" applyProtection="0"/>
    <xf numFmtId="0" fontId="51" fillId="0" borderId="43" applyNumberFormat="0" applyFill="0" applyAlignment="0" applyProtection="0"/>
    <xf numFmtId="0" fontId="51" fillId="0" borderId="43" applyNumberFormat="0" applyFill="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43" fillId="0" borderId="0"/>
    <xf numFmtId="0" fontId="43" fillId="0" borderId="0"/>
    <xf numFmtId="0" fontId="29" fillId="0" borderId="0"/>
    <xf numFmtId="0" fontId="29" fillId="0" borderId="0"/>
    <xf numFmtId="0" fontId="43"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3" fillId="0" borderId="0"/>
    <xf numFmtId="0" fontId="29" fillId="0" borderId="0"/>
    <xf numFmtId="0" fontId="43" fillId="0" borderId="0"/>
    <xf numFmtId="0" fontId="29" fillId="0" borderId="0"/>
    <xf numFmtId="0" fontId="29" fillId="0" borderId="0"/>
    <xf numFmtId="0" fontId="43"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3" fillId="0" borderId="0"/>
    <xf numFmtId="0" fontId="29" fillId="0" borderId="0"/>
    <xf numFmtId="0" fontId="43" fillId="0" borderId="0"/>
    <xf numFmtId="0" fontId="29" fillId="0" borderId="0"/>
    <xf numFmtId="0" fontId="29" fillId="0" borderId="0"/>
    <xf numFmtId="0" fontId="43"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3" fillId="0" borderId="0"/>
    <xf numFmtId="0" fontId="29" fillId="0" borderId="0"/>
    <xf numFmtId="0" fontId="43" fillId="0" borderId="0"/>
    <xf numFmtId="0" fontId="29" fillId="0" borderId="0"/>
    <xf numFmtId="0" fontId="29" fillId="0" borderId="0"/>
    <xf numFmtId="0" fontId="43"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3" fillId="0" borderId="0"/>
    <xf numFmtId="0" fontId="29" fillId="0" borderId="0"/>
    <xf numFmtId="0" fontId="43" fillId="0" borderId="0"/>
    <xf numFmtId="0" fontId="29" fillId="0" borderId="0"/>
    <xf numFmtId="0" fontId="29" fillId="0" borderId="0"/>
    <xf numFmtId="0" fontId="43"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3" fillId="0" borderId="0"/>
    <xf numFmtId="0" fontId="29" fillId="0" borderId="0"/>
    <xf numFmtId="0" fontId="43" fillId="0" borderId="0"/>
    <xf numFmtId="0" fontId="29" fillId="0" borderId="0"/>
    <xf numFmtId="0" fontId="29" fillId="0" borderId="0"/>
    <xf numFmtId="0" fontId="43"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3" fillId="0" borderId="0"/>
    <xf numFmtId="0" fontId="29" fillId="0" borderId="0"/>
    <xf numFmtId="0" fontId="43" fillId="0" borderId="0"/>
    <xf numFmtId="0" fontId="29" fillId="0" borderId="0"/>
    <xf numFmtId="0" fontId="29" fillId="0" borderId="0"/>
    <xf numFmtId="0" fontId="43" fillId="0" borderId="0"/>
    <xf numFmtId="0" fontId="29" fillId="0" borderId="0"/>
    <xf numFmtId="0" fontId="29" fillId="0" borderId="0"/>
    <xf numFmtId="0" fontId="29" fillId="0" borderId="0"/>
    <xf numFmtId="0" fontId="43" fillId="0" borderId="0"/>
    <xf numFmtId="0" fontId="29" fillId="0" borderId="0"/>
    <xf numFmtId="0" fontId="43" fillId="0" borderId="0"/>
    <xf numFmtId="0" fontId="29" fillId="0" borderId="0"/>
    <xf numFmtId="0" fontId="29" fillId="0" borderId="0"/>
    <xf numFmtId="0" fontId="43" fillId="0" borderId="0"/>
    <xf numFmtId="0" fontId="43" fillId="0" borderId="0"/>
    <xf numFmtId="0" fontId="29" fillId="0" borderId="0"/>
    <xf numFmtId="0" fontId="43" fillId="0" borderId="0"/>
    <xf numFmtId="0" fontId="29" fillId="0" borderId="0"/>
    <xf numFmtId="0" fontId="29" fillId="0" borderId="0"/>
    <xf numFmtId="0" fontId="4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29" fillId="0" borderId="0"/>
    <xf numFmtId="0" fontId="43" fillId="0" borderId="0"/>
    <xf numFmtId="0" fontId="53" fillId="0" borderId="0"/>
    <xf numFmtId="0" fontId="29" fillId="0" borderId="0"/>
    <xf numFmtId="0" fontId="29" fillId="0" borderId="0"/>
    <xf numFmtId="0" fontId="53" fillId="0" borderId="0"/>
    <xf numFmtId="0" fontId="29" fillId="0" borderId="0"/>
    <xf numFmtId="0" fontId="43" fillId="0" borderId="0"/>
    <xf numFmtId="0" fontId="53" fillId="0" borderId="0"/>
    <xf numFmtId="0" fontId="1"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29"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43" fillId="0" borderId="0"/>
    <xf numFmtId="0" fontId="1" fillId="0" borderId="0"/>
    <xf numFmtId="0" fontId="53" fillId="0" borderId="0"/>
    <xf numFmtId="0" fontId="53" fillId="0" borderId="0"/>
    <xf numFmtId="0" fontId="53" fillId="0" borderId="0"/>
    <xf numFmtId="0" fontId="53" fillId="0" borderId="0"/>
    <xf numFmtId="0" fontId="53" fillId="0" borderId="0"/>
    <xf numFmtId="0" fontId="43" fillId="0" borderId="0"/>
    <xf numFmtId="0" fontId="29" fillId="0" borderId="0"/>
    <xf numFmtId="0" fontId="43" fillId="0" borderId="0"/>
    <xf numFmtId="0" fontId="29" fillId="0" borderId="0"/>
    <xf numFmtId="0" fontId="29" fillId="0" borderId="0"/>
    <xf numFmtId="0" fontId="43" fillId="0" borderId="0"/>
    <xf numFmtId="0" fontId="43" fillId="0" borderId="0"/>
    <xf numFmtId="0" fontId="29" fillId="0" borderId="0"/>
    <xf numFmtId="0" fontId="43" fillId="0" borderId="0"/>
    <xf numFmtId="0" fontId="29" fillId="0" borderId="0"/>
    <xf numFmtId="0" fontId="29" fillId="0" borderId="0"/>
    <xf numFmtId="0" fontId="43" fillId="0" borderId="0"/>
    <xf numFmtId="0" fontId="43" fillId="0" borderId="0"/>
    <xf numFmtId="0" fontId="29" fillId="0" borderId="0"/>
    <xf numFmtId="0" fontId="43" fillId="0" borderId="0"/>
    <xf numFmtId="0" fontId="29" fillId="0" borderId="0"/>
    <xf numFmtId="0" fontId="29" fillId="0" borderId="0"/>
    <xf numFmtId="0" fontId="43" fillId="0" borderId="0"/>
    <xf numFmtId="0" fontId="43" fillId="0" borderId="0"/>
    <xf numFmtId="0" fontId="29" fillId="0" borderId="0"/>
    <xf numFmtId="0" fontId="43" fillId="0" borderId="0"/>
    <xf numFmtId="0" fontId="29" fillId="0" borderId="0"/>
    <xf numFmtId="0" fontId="29" fillId="0" borderId="0"/>
    <xf numFmtId="0" fontId="43" fillId="0" borderId="0"/>
    <xf numFmtId="0" fontId="43" fillId="0" borderId="0"/>
    <xf numFmtId="0" fontId="29" fillId="0" borderId="0"/>
    <xf numFmtId="0" fontId="43" fillId="0" borderId="0"/>
    <xf numFmtId="0" fontId="29" fillId="0" borderId="0"/>
    <xf numFmtId="0" fontId="29" fillId="0" borderId="0"/>
    <xf numFmtId="0" fontId="43" fillId="0" borderId="0"/>
    <xf numFmtId="0" fontId="43" fillId="0" borderId="0"/>
    <xf numFmtId="0" fontId="29" fillId="0" borderId="0"/>
    <xf numFmtId="0" fontId="43" fillId="0" borderId="0"/>
    <xf numFmtId="0" fontId="29" fillId="0" borderId="0"/>
    <xf numFmtId="0" fontId="29" fillId="0" borderId="0"/>
    <xf numFmtId="0" fontId="43" fillId="0" borderId="0"/>
    <xf numFmtId="0" fontId="43" fillId="0" borderId="0"/>
    <xf numFmtId="0" fontId="29" fillId="0" borderId="0"/>
    <xf numFmtId="0" fontId="43" fillId="0" borderId="0"/>
    <xf numFmtId="0" fontId="29" fillId="0" borderId="0"/>
    <xf numFmtId="0" fontId="29" fillId="0" borderId="0"/>
    <xf numFmtId="0" fontId="43" fillId="0" borderId="0"/>
    <xf numFmtId="0" fontId="43" fillId="0" borderId="0"/>
    <xf numFmtId="0" fontId="29" fillId="0" borderId="0"/>
    <xf numFmtId="0" fontId="43" fillId="0" borderId="0"/>
    <xf numFmtId="0" fontId="29" fillId="0" borderId="0"/>
    <xf numFmtId="0" fontId="29" fillId="0" borderId="0"/>
    <xf numFmtId="0" fontId="43" fillId="0" borderId="0"/>
    <xf numFmtId="0" fontId="43" fillId="0" borderId="0"/>
    <xf numFmtId="0" fontId="29" fillId="0" borderId="0"/>
    <xf numFmtId="0" fontId="43" fillId="0" borderId="0"/>
    <xf numFmtId="0" fontId="29" fillId="0" borderId="0"/>
    <xf numFmtId="0" fontId="29" fillId="0" borderId="0"/>
    <xf numFmtId="0" fontId="43" fillId="0" borderId="0"/>
    <xf numFmtId="0" fontId="43" fillId="0" borderId="0"/>
    <xf numFmtId="0" fontId="29" fillId="0" borderId="0"/>
    <xf numFmtId="0" fontId="43" fillId="0" borderId="0"/>
    <xf numFmtId="0" fontId="29" fillId="0" borderId="0"/>
    <xf numFmtId="0" fontId="29" fillId="0" borderId="0"/>
    <xf numFmtId="0" fontId="43" fillId="0" borderId="0"/>
    <xf numFmtId="0" fontId="34" fillId="0" borderId="0"/>
    <xf numFmtId="0" fontId="29" fillId="0" borderId="0"/>
    <xf numFmtId="0" fontId="34" fillId="0" borderId="0"/>
    <xf numFmtId="0" fontId="29" fillId="0" borderId="0"/>
    <xf numFmtId="0" fontId="29" fillId="0" borderId="0"/>
    <xf numFmtId="0" fontId="1" fillId="0" borderId="0"/>
    <xf numFmtId="0" fontId="29" fillId="0" borderId="0"/>
    <xf numFmtId="0" fontId="34" fillId="0" borderId="0"/>
    <xf numFmtId="0" fontId="1" fillId="0" borderId="0"/>
    <xf numFmtId="0" fontId="43" fillId="0" borderId="0"/>
    <xf numFmtId="0" fontId="29" fillId="0" borderId="0"/>
    <xf numFmtId="0" fontId="43" fillId="0" borderId="0"/>
    <xf numFmtId="0" fontId="29" fillId="0" borderId="0"/>
    <xf numFmtId="0" fontId="29" fillId="0" borderId="0"/>
    <xf numFmtId="0" fontId="43" fillId="0" borderId="0"/>
    <xf numFmtId="0" fontId="43" fillId="0" borderId="0"/>
    <xf numFmtId="0" fontId="29" fillId="0" borderId="0"/>
    <xf numFmtId="0" fontId="43" fillId="0" borderId="0"/>
    <xf numFmtId="0" fontId="29" fillId="0" borderId="0"/>
    <xf numFmtId="0" fontId="29" fillId="0" borderId="0"/>
    <xf numFmtId="0" fontId="43"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54"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1"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3" fillId="0" borderId="0"/>
    <xf numFmtId="0" fontId="29" fillId="0" borderId="0"/>
    <xf numFmtId="0" fontId="43" fillId="0" borderId="0"/>
    <xf numFmtId="0" fontId="29" fillId="0" borderId="0"/>
    <xf numFmtId="0" fontId="29" fillId="0" borderId="0"/>
    <xf numFmtId="0" fontId="43" fillId="0" borderId="0"/>
    <xf numFmtId="0" fontId="1"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3" fillId="0" borderId="0"/>
    <xf numFmtId="0" fontId="29" fillId="0" borderId="0"/>
    <xf numFmtId="0" fontId="43" fillId="0" borderId="0"/>
    <xf numFmtId="0" fontId="29" fillId="0" borderId="0"/>
    <xf numFmtId="0" fontId="29" fillId="0" borderId="0"/>
    <xf numFmtId="0" fontId="43"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3" fillId="0" borderId="0"/>
    <xf numFmtId="0" fontId="29" fillId="0" borderId="0"/>
    <xf numFmtId="0" fontId="43" fillId="0" borderId="0"/>
    <xf numFmtId="0" fontId="29" fillId="0" borderId="0"/>
    <xf numFmtId="0" fontId="29" fillId="0" borderId="0"/>
    <xf numFmtId="0" fontId="43"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3" fillId="0" borderId="0"/>
    <xf numFmtId="0" fontId="29" fillId="0" borderId="0"/>
    <xf numFmtId="0" fontId="43" fillId="0" borderId="0"/>
    <xf numFmtId="0" fontId="29" fillId="0" borderId="0"/>
    <xf numFmtId="0" fontId="29" fillId="0" borderId="0"/>
    <xf numFmtId="0" fontId="43"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34" fillId="47" borderId="44" applyNumberFormat="0" applyFont="0" applyAlignment="0" applyProtection="0"/>
    <xf numFmtId="0" fontId="34" fillId="47" borderId="44" applyNumberFormat="0" applyFont="0" applyAlignment="0" applyProtection="0"/>
    <xf numFmtId="0" fontId="34" fillId="47" borderId="44" applyNumberFormat="0" applyFont="0" applyAlignment="0" applyProtection="0"/>
    <xf numFmtId="0" fontId="34" fillId="47" borderId="44" applyNumberFormat="0" applyFont="0" applyAlignment="0" applyProtection="0"/>
    <xf numFmtId="0" fontId="34" fillId="47" borderId="44" applyNumberFormat="0" applyFont="0" applyAlignment="0" applyProtection="0"/>
    <xf numFmtId="0" fontId="34" fillId="47" borderId="44" applyNumberFormat="0" applyFont="0" applyAlignment="0" applyProtection="0"/>
    <xf numFmtId="0" fontId="34" fillId="47" borderId="44" applyNumberFormat="0" applyFont="0" applyAlignment="0" applyProtection="0"/>
    <xf numFmtId="0" fontId="34" fillId="47" borderId="44" applyNumberFormat="0" applyFont="0" applyAlignment="0" applyProtection="0"/>
    <xf numFmtId="0" fontId="34" fillId="47" borderId="44" applyNumberFormat="0" applyFont="0" applyAlignment="0" applyProtection="0"/>
    <xf numFmtId="0" fontId="34" fillId="47" borderId="44" applyNumberFormat="0" applyFont="0" applyAlignment="0" applyProtection="0"/>
    <xf numFmtId="0" fontId="34" fillId="47" borderId="44" applyNumberFormat="0" applyFont="0" applyAlignment="0" applyProtection="0"/>
    <xf numFmtId="0" fontId="1" fillId="8" borderId="30" applyNumberFormat="0" applyFont="0" applyAlignment="0" applyProtection="0"/>
    <xf numFmtId="0" fontId="34" fillId="8" borderId="30" applyNumberFormat="0" applyFont="0" applyAlignment="0" applyProtection="0"/>
    <xf numFmtId="0" fontId="34" fillId="47" borderId="44" applyNumberFormat="0" applyFont="0" applyAlignment="0" applyProtection="0"/>
    <xf numFmtId="0" fontId="34" fillId="47" borderId="44" applyNumberFormat="0" applyFont="0" applyAlignment="0" applyProtection="0"/>
    <xf numFmtId="0" fontId="34" fillId="47" borderId="44" applyNumberFormat="0" applyFont="0" applyAlignment="0" applyProtection="0"/>
    <xf numFmtId="0" fontId="34" fillId="47" borderId="44" applyNumberFormat="0" applyFont="0" applyAlignment="0" applyProtection="0"/>
    <xf numFmtId="0" fontId="34" fillId="47" borderId="44" applyNumberFormat="0" applyFont="0" applyAlignment="0" applyProtection="0"/>
    <xf numFmtId="0" fontId="34" fillId="47" borderId="44" applyNumberFormat="0" applyFont="0" applyAlignment="0" applyProtection="0"/>
    <xf numFmtId="0" fontId="34" fillId="47" borderId="44" applyNumberFormat="0" applyFont="0" applyAlignment="0" applyProtection="0"/>
    <xf numFmtId="0" fontId="34" fillId="47" borderId="44" applyNumberFormat="0" applyFont="0" applyAlignment="0" applyProtection="0"/>
    <xf numFmtId="0" fontId="34" fillId="47" borderId="44" applyNumberFormat="0" applyFont="0" applyAlignment="0" applyProtection="0"/>
    <xf numFmtId="0" fontId="34" fillId="47" borderId="44" applyNumberFormat="0" applyFont="0" applyAlignment="0" applyProtection="0"/>
    <xf numFmtId="0" fontId="34" fillId="47" borderId="44" applyNumberFormat="0" applyFont="0" applyAlignment="0" applyProtection="0"/>
    <xf numFmtId="0" fontId="34" fillId="47" borderId="44" applyNumberFormat="0" applyFont="0" applyAlignment="0" applyProtection="0"/>
    <xf numFmtId="0" fontId="34" fillId="47" borderId="44" applyNumberFormat="0" applyFont="0" applyAlignment="0" applyProtection="0"/>
    <xf numFmtId="0" fontId="29" fillId="47" borderId="44" applyNumberFormat="0" applyFont="0" applyAlignment="0" applyProtection="0"/>
    <xf numFmtId="0" fontId="29" fillId="47" borderId="44" applyNumberFormat="0" applyFont="0" applyAlignment="0" applyProtection="0"/>
    <xf numFmtId="0" fontId="29" fillId="47" borderId="44" applyNumberFormat="0" applyFont="0" applyAlignment="0" applyProtection="0"/>
    <xf numFmtId="0" fontId="29" fillId="47" borderId="44" applyNumberFormat="0" applyFont="0" applyAlignment="0" applyProtection="0"/>
    <xf numFmtId="0" fontId="29" fillId="47" borderId="44" applyNumberFormat="0" applyFont="0" applyAlignment="0" applyProtection="0"/>
    <xf numFmtId="0" fontId="29" fillId="47" borderId="44" applyNumberFormat="0" applyFont="0" applyAlignment="0" applyProtection="0"/>
    <xf numFmtId="0" fontId="29" fillId="47" borderId="44" applyNumberFormat="0" applyFont="0" applyAlignment="0" applyProtection="0"/>
    <xf numFmtId="0" fontId="29" fillId="47" borderId="44" applyNumberFormat="0" applyFont="0" applyAlignment="0" applyProtection="0"/>
    <xf numFmtId="0" fontId="34" fillId="47" borderId="44" applyNumberFormat="0" applyFont="0" applyAlignment="0" applyProtection="0"/>
    <xf numFmtId="0" fontId="29" fillId="47" borderId="44" applyNumberFormat="0" applyFont="0" applyAlignment="0" applyProtection="0"/>
    <xf numFmtId="0" fontId="34" fillId="47" borderId="44" applyNumberFormat="0" applyFont="0" applyAlignment="0" applyProtection="0"/>
    <xf numFmtId="0" fontId="34" fillId="47" borderId="44" applyNumberFormat="0" applyFont="0" applyAlignment="0" applyProtection="0"/>
    <xf numFmtId="0" fontId="34" fillId="47" borderId="44" applyNumberFormat="0" applyFont="0" applyAlignment="0" applyProtection="0"/>
    <xf numFmtId="0" fontId="34" fillId="47" borderId="44" applyNumberFormat="0" applyFont="0" applyAlignment="0" applyProtection="0"/>
    <xf numFmtId="0" fontId="34" fillId="47" borderId="44" applyNumberFormat="0" applyFont="0" applyAlignment="0" applyProtection="0"/>
    <xf numFmtId="0" fontId="55" fillId="44" borderId="45" applyNumberFormat="0" applyAlignment="0" applyProtection="0"/>
    <xf numFmtId="0" fontId="55" fillId="44" borderId="45" applyNumberFormat="0" applyAlignment="0" applyProtection="0"/>
    <xf numFmtId="0" fontId="55" fillId="44" borderId="45" applyNumberFormat="0" applyAlignment="0" applyProtection="0"/>
    <xf numFmtId="0" fontId="55" fillId="44" borderId="45" applyNumberFormat="0" applyAlignment="0" applyProtection="0"/>
    <xf numFmtId="0" fontId="55" fillId="44" borderId="45" applyNumberFormat="0" applyAlignment="0" applyProtection="0"/>
    <xf numFmtId="0" fontId="55" fillId="44" borderId="45" applyNumberFormat="0" applyAlignment="0" applyProtection="0"/>
    <xf numFmtId="0" fontId="55" fillId="44" borderId="45" applyNumberFormat="0" applyAlignment="0" applyProtection="0"/>
    <xf numFmtId="0" fontId="55" fillId="44" borderId="45" applyNumberFormat="0" applyAlignment="0" applyProtection="0"/>
    <xf numFmtId="0" fontId="55" fillId="44" borderId="45" applyNumberFormat="0" applyAlignment="0" applyProtection="0"/>
    <xf numFmtId="0" fontId="55" fillId="44" borderId="45" applyNumberFormat="0" applyAlignment="0" applyProtection="0"/>
    <xf numFmtId="0" fontId="55" fillId="44" borderId="45" applyNumberFormat="0" applyAlignment="0" applyProtection="0"/>
    <xf numFmtId="0" fontId="55" fillId="44" borderId="45" applyNumberFormat="0" applyAlignment="0" applyProtection="0"/>
    <xf numFmtId="0" fontId="55" fillId="44" borderId="45" applyNumberFormat="0" applyAlignment="0" applyProtection="0"/>
    <xf numFmtId="0" fontId="55" fillId="44" borderId="45" applyNumberFormat="0" applyAlignment="0" applyProtection="0"/>
    <xf numFmtId="0" fontId="55" fillId="44" borderId="45" applyNumberFormat="0" applyAlignment="0" applyProtection="0"/>
    <xf numFmtId="0" fontId="55" fillId="44" borderId="45" applyNumberFormat="0" applyAlignment="0" applyProtection="0"/>
    <xf numFmtId="0" fontId="55" fillId="44" borderId="45" applyNumberFormat="0" applyAlignment="0" applyProtection="0"/>
    <xf numFmtId="0" fontId="55" fillId="44" borderId="45" applyNumberFormat="0" applyAlignment="0" applyProtection="0"/>
    <xf numFmtId="0" fontId="55" fillId="44" borderId="45" applyNumberFormat="0" applyAlignment="0" applyProtection="0"/>
    <xf numFmtId="0" fontId="55" fillId="44" borderId="45" applyNumberFormat="0" applyAlignment="0" applyProtection="0"/>
    <xf numFmtId="0" fontId="55" fillId="44" borderId="45" applyNumberFormat="0" applyAlignment="0" applyProtection="0"/>
    <xf numFmtId="0" fontId="55" fillId="44" borderId="45" applyNumberFormat="0" applyAlignment="0" applyProtection="0"/>
    <xf numFmtId="0" fontId="55" fillId="44" borderId="45" applyNumberFormat="0" applyAlignment="0" applyProtection="0"/>
    <xf numFmtId="0" fontId="55" fillId="44" borderId="45" applyNumberFormat="0" applyAlignment="0" applyProtection="0"/>
    <xf numFmtId="0" fontId="55" fillId="44" borderId="45" applyNumberFormat="0" applyAlignment="0" applyProtection="0"/>
    <xf numFmtId="0" fontId="55" fillId="44" borderId="45" applyNumberFormat="0" applyAlignment="0" applyProtection="0"/>
    <xf numFmtId="0" fontId="55" fillId="44" borderId="45" applyNumberFormat="0" applyAlignment="0" applyProtection="0"/>
    <xf numFmtId="0" fontId="55" fillId="44" borderId="45" applyNumberFormat="0" applyAlignment="0" applyProtection="0"/>
    <xf numFmtId="0" fontId="55" fillId="44" borderId="45" applyNumberFormat="0" applyAlignment="0" applyProtection="0"/>
    <xf numFmtId="0" fontId="55" fillId="44" borderId="45" applyNumberFormat="0" applyAlignment="0" applyProtection="0"/>
    <xf numFmtId="0" fontId="55" fillId="44" borderId="45" applyNumberFormat="0" applyAlignment="0" applyProtection="0"/>
    <xf numFmtId="0" fontId="55" fillId="44" borderId="45" applyNumberFormat="0" applyAlignment="0" applyProtection="0"/>
    <xf numFmtId="0" fontId="55" fillId="44" borderId="45" applyNumberFormat="0" applyAlignment="0" applyProtection="0"/>
    <xf numFmtId="0" fontId="55" fillId="44" borderId="45" applyNumberFormat="0" applyAlignment="0" applyProtection="0"/>
    <xf numFmtId="0" fontId="55" fillId="44" borderId="45" applyNumberFormat="0" applyAlignment="0" applyProtection="0"/>
    <xf numFmtId="0" fontId="55" fillId="44" borderId="45" applyNumberFormat="0" applyAlignment="0" applyProtection="0"/>
    <xf numFmtId="0" fontId="55" fillId="44" borderId="45" applyNumberFormat="0" applyAlignment="0" applyProtection="0"/>
    <xf numFmtId="0" fontId="55" fillId="44" borderId="45" applyNumberFormat="0" applyAlignment="0" applyProtection="0"/>
    <xf numFmtId="0" fontId="55" fillId="44" borderId="45" applyNumberFormat="0" applyAlignment="0" applyProtection="0"/>
    <xf numFmtId="9" fontId="44"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29" fillId="0" borderId="0" applyFon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7" fillId="0" borderId="46" applyNumberFormat="0" applyFill="0" applyAlignment="0" applyProtection="0"/>
    <xf numFmtId="0" fontId="57" fillId="0" borderId="46" applyNumberFormat="0" applyFill="0" applyAlignment="0" applyProtection="0"/>
    <xf numFmtId="0" fontId="57" fillId="0" borderId="46" applyNumberFormat="0" applyFill="0" applyAlignment="0" applyProtection="0"/>
    <xf numFmtId="0" fontId="57" fillId="0" borderId="46" applyNumberFormat="0" applyFill="0" applyAlignment="0" applyProtection="0"/>
    <xf numFmtId="0" fontId="57" fillId="0" borderId="46" applyNumberFormat="0" applyFill="0" applyAlignment="0" applyProtection="0"/>
    <xf numFmtId="0" fontId="57" fillId="0" borderId="46" applyNumberFormat="0" applyFill="0" applyAlignment="0" applyProtection="0"/>
    <xf numFmtId="0" fontId="57" fillId="0" borderId="46" applyNumberFormat="0" applyFill="0" applyAlignment="0" applyProtection="0"/>
    <xf numFmtId="0" fontId="57" fillId="0" borderId="46" applyNumberFormat="0" applyFill="0" applyAlignment="0" applyProtection="0"/>
    <xf numFmtId="0" fontId="57" fillId="0" borderId="46" applyNumberFormat="0" applyFill="0" applyAlignment="0" applyProtection="0"/>
    <xf numFmtId="0" fontId="57" fillId="0" borderId="46" applyNumberFormat="0" applyFill="0" applyAlignment="0" applyProtection="0"/>
    <xf numFmtId="0" fontId="57" fillId="0" borderId="46" applyNumberFormat="0" applyFill="0" applyAlignment="0" applyProtection="0"/>
    <xf numFmtId="0" fontId="57" fillId="0" borderId="46" applyNumberFormat="0" applyFill="0" applyAlignment="0" applyProtection="0"/>
    <xf numFmtId="0" fontId="57" fillId="0" borderId="46" applyNumberFormat="0" applyFill="0" applyAlignment="0" applyProtection="0"/>
    <xf numFmtId="0" fontId="57" fillId="0" borderId="46" applyNumberFormat="0" applyFill="0" applyAlignment="0" applyProtection="0"/>
    <xf numFmtId="0" fontId="57" fillId="0" borderId="46" applyNumberFormat="0" applyFill="0" applyAlignment="0" applyProtection="0"/>
    <xf numFmtId="0" fontId="57" fillId="0" borderId="46" applyNumberFormat="0" applyFill="0" applyAlignment="0" applyProtection="0"/>
    <xf numFmtId="0" fontId="57" fillId="0" borderId="46" applyNumberFormat="0" applyFill="0" applyAlignment="0" applyProtection="0"/>
    <xf numFmtId="0" fontId="57" fillId="0" borderId="46" applyNumberFormat="0" applyFill="0" applyAlignment="0" applyProtection="0"/>
    <xf numFmtId="0" fontId="57" fillId="0" borderId="46" applyNumberFormat="0" applyFill="0" applyAlignment="0" applyProtection="0"/>
    <xf numFmtId="0" fontId="57" fillId="0" borderId="46" applyNumberFormat="0" applyFill="0" applyAlignment="0" applyProtection="0"/>
    <xf numFmtId="0" fontId="57" fillId="0" borderId="46" applyNumberFormat="0" applyFill="0" applyAlignment="0" applyProtection="0"/>
    <xf numFmtId="0" fontId="57" fillId="0" borderId="46" applyNumberFormat="0" applyFill="0" applyAlignment="0" applyProtection="0"/>
    <xf numFmtId="0" fontId="57" fillId="0" borderId="46" applyNumberFormat="0" applyFill="0" applyAlignment="0" applyProtection="0"/>
    <xf numFmtId="0" fontId="57" fillId="0" borderId="46" applyNumberFormat="0" applyFill="0" applyAlignment="0" applyProtection="0"/>
    <xf numFmtId="0" fontId="57" fillId="0" borderId="46" applyNumberFormat="0" applyFill="0" applyAlignment="0" applyProtection="0"/>
    <xf numFmtId="0" fontId="57" fillId="0" borderId="46" applyNumberFormat="0" applyFill="0" applyAlignment="0" applyProtection="0"/>
    <xf numFmtId="0" fontId="57" fillId="0" borderId="46" applyNumberFormat="0" applyFill="0" applyAlignment="0" applyProtection="0"/>
    <xf numFmtId="0" fontId="57" fillId="0" borderId="46" applyNumberFormat="0" applyFill="0" applyAlignment="0" applyProtection="0"/>
    <xf numFmtId="0" fontId="57" fillId="0" borderId="46" applyNumberFormat="0" applyFill="0" applyAlignment="0" applyProtection="0"/>
    <xf numFmtId="0" fontId="57" fillId="0" borderId="46" applyNumberFormat="0" applyFill="0" applyAlignment="0" applyProtection="0"/>
    <xf numFmtId="0" fontId="57" fillId="0" borderId="46" applyNumberFormat="0" applyFill="0" applyAlignment="0" applyProtection="0"/>
    <xf numFmtId="0" fontId="57" fillId="0" borderId="46" applyNumberFormat="0" applyFill="0" applyAlignment="0" applyProtection="0"/>
    <xf numFmtId="0" fontId="57" fillId="0" borderId="46" applyNumberFormat="0" applyFill="0" applyAlignment="0" applyProtection="0"/>
    <xf numFmtId="0" fontId="57" fillId="0" borderId="46" applyNumberFormat="0" applyFill="0" applyAlignment="0" applyProtection="0"/>
    <xf numFmtId="0" fontId="57" fillId="0" borderId="46" applyNumberFormat="0" applyFill="0" applyAlignment="0" applyProtection="0"/>
    <xf numFmtId="0" fontId="57" fillId="0" borderId="46" applyNumberFormat="0" applyFill="0" applyAlignment="0" applyProtection="0"/>
    <xf numFmtId="0" fontId="57" fillId="0" borderId="46" applyNumberFormat="0" applyFill="0" applyAlignment="0" applyProtection="0"/>
    <xf numFmtId="0" fontId="57" fillId="0" borderId="46" applyNumberFormat="0" applyFill="0" applyAlignment="0" applyProtection="0"/>
    <xf numFmtId="0" fontId="57" fillId="0" borderId="46" applyNumberFormat="0" applyFill="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63" fillId="0" borderId="0"/>
    <xf numFmtId="9" fontId="63" fillId="0" borderId="0" applyFont="0" applyFill="0" applyBorder="0" applyAlignment="0" applyProtection="0"/>
  </cellStyleXfs>
  <cellXfs count="341">
    <xf numFmtId="0" fontId="0" fillId="0" borderId="0" xfId="0"/>
    <xf numFmtId="0" fontId="5" fillId="0" borderId="0" xfId="0" applyFont="1" applyAlignment="1">
      <alignment horizontal="left"/>
    </xf>
    <xf numFmtId="0" fontId="6" fillId="0" borderId="0" xfId="0" applyFont="1"/>
    <xf numFmtId="0" fontId="5" fillId="0" borderId="0" xfId="0" applyFont="1" applyAlignment="1">
      <alignment horizontal="center"/>
    </xf>
    <xf numFmtId="0" fontId="5" fillId="0" borderId="1" xfId="0" applyFont="1" applyBorder="1"/>
    <xf numFmtId="0" fontId="6" fillId="0" borderId="0" xfId="0" applyFont="1" applyAlignment="1">
      <alignment horizontal="center"/>
    </xf>
    <xf numFmtId="0" fontId="7" fillId="0" borderId="0" xfId="4" applyFont="1" applyFill="1" applyBorder="1" applyAlignment="1">
      <alignment horizontal="left" vertical="top" wrapText="1"/>
    </xf>
    <xf numFmtId="0" fontId="10" fillId="0" borderId="0" xfId="0" applyFont="1" applyAlignment="1">
      <alignment horizontal="left"/>
    </xf>
    <xf numFmtId="0" fontId="7" fillId="0" borderId="0" xfId="4" applyFont="1" applyFill="1" applyBorder="1" applyAlignment="1">
      <alignment horizontal="left"/>
    </xf>
    <xf numFmtId="0" fontId="11" fillId="0" borderId="0" xfId="0" applyFont="1"/>
    <xf numFmtId="0" fontId="10" fillId="0" borderId="0" xfId="0" applyFont="1" applyAlignment="1">
      <alignment horizontal="center"/>
    </xf>
    <xf numFmtId="0" fontId="12" fillId="0" borderId="0" xfId="0" applyFont="1" applyAlignment="1">
      <alignment horizontal="center"/>
    </xf>
    <xf numFmtId="0" fontId="5" fillId="0" borderId="0" xfId="0" applyFont="1" applyAlignment="1">
      <alignment horizontal="right"/>
    </xf>
    <xf numFmtId="0" fontId="6" fillId="0" borderId="0" xfId="0" applyFont="1" applyAlignment="1">
      <alignment horizontal="right"/>
    </xf>
    <xf numFmtId="0" fontId="11" fillId="0" borderId="0" xfId="0" applyFont="1" applyAlignment="1">
      <alignment horizontal="center" vertical="center"/>
    </xf>
    <xf numFmtId="0" fontId="13" fillId="0" borderId="0" xfId="0" applyFont="1" applyAlignment="1">
      <alignment vertical="center"/>
    </xf>
    <xf numFmtId="14" fontId="6" fillId="0" borderId="0" xfId="0" applyNumberFormat="1" applyFont="1" applyAlignment="1">
      <alignment horizontal="center"/>
    </xf>
    <xf numFmtId="0" fontId="7" fillId="0" borderId="22" xfId="4" applyFont="1" applyFill="1" applyBorder="1" applyAlignment="1">
      <alignment horizontal="center" vertical="top" wrapText="1"/>
    </xf>
    <xf numFmtId="0" fontId="7" fillId="0" borderId="0" xfId="4" applyFont="1" applyFill="1" applyBorder="1" applyAlignment="1">
      <alignment horizontal="center" vertical="top" wrapText="1"/>
    </xf>
    <xf numFmtId="0" fontId="14" fillId="0" borderId="0" xfId="0" applyFont="1" applyAlignment="1">
      <alignment horizontal="center"/>
    </xf>
    <xf numFmtId="0" fontId="13" fillId="0" borderId="0" xfId="0" applyFont="1" applyAlignment="1">
      <alignment horizontal="left" vertical="center"/>
    </xf>
    <xf numFmtId="0" fontId="10" fillId="0" borderId="0" xfId="0" quotePrefix="1" applyFont="1" applyAlignment="1">
      <alignment horizontal="center" vertical="center"/>
    </xf>
    <xf numFmtId="0" fontId="5" fillId="0" borderId="0" xfId="0" applyFont="1"/>
    <xf numFmtId="0" fontId="15" fillId="0" borderId="0" xfId="0" applyFont="1"/>
    <xf numFmtId="0" fontId="10" fillId="0" borderId="0" xfId="0" applyFont="1"/>
    <xf numFmtId="0" fontId="16" fillId="0" borderId="0" xfId="0" applyFont="1"/>
    <xf numFmtId="0" fontId="11" fillId="0" borderId="0" xfId="0" applyFont="1" applyAlignment="1">
      <alignment wrapText="1"/>
    </xf>
    <xf numFmtId="0" fontId="11" fillId="0" borderId="0" xfId="0" applyFont="1" applyAlignment="1">
      <alignment horizontal="center" wrapText="1"/>
    </xf>
    <xf numFmtId="0" fontId="13" fillId="0" borderId="0" xfId="0" applyFont="1" applyAlignment="1">
      <alignment wrapText="1"/>
    </xf>
    <xf numFmtId="10" fontId="13" fillId="0" borderId="2" xfId="2" applyNumberFormat="1" applyFont="1" applyFill="1" applyBorder="1" applyAlignment="1">
      <alignment horizontal="right"/>
    </xf>
    <xf numFmtId="10" fontId="13" fillId="0" borderId="0" xfId="2" applyNumberFormat="1" applyFont="1" applyFill="1" applyAlignment="1"/>
    <xf numFmtId="10" fontId="13" fillId="0" borderId="7" xfId="2" applyNumberFormat="1" applyFont="1" applyFill="1" applyBorder="1" applyAlignment="1">
      <alignment horizontal="right"/>
    </xf>
    <xf numFmtId="10" fontId="13" fillId="0" borderId="0" xfId="2" applyNumberFormat="1" applyFont="1" applyFill="1" applyBorder="1" applyAlignment="1"/>
    <xf numFmtId="0" fontId="11" fillId="0" borderId="6" xfId="0" applyFont="1" applyBorder="1" applyAlignment="1">
      <alignment wrapText="1"/>
    </xf>
    <xf numFmtId="10" fontId="13" fillId="0" borderId="6" xfId="2" applyNumberFormat="1" applyFont="1" applyFill="1" applyBorder="1" applyAlignment="1">
      <alignment horizontal="right"/>
    </xf>
    <xf numFmtId="10" fontId="13" fillId="0" borderId="6" xfId="2" applyNumberFormat="1" applyFont="1" applyFill="1" applyBorder="1" applyAlignment="1"/>
    <xf numFmtId="0" fontId="6" fillId="0" borderId="6" xfId="0" applyFont="1" applyBorder="1"/>
    <xf numFmtId="10" fontId="13" fillId="0" borderId="0" xfId="2" applyNumberFormat="1" applyFont="1" applyFill="1" applyBorder="1" applyAlignment="1">
      <alignment horizontal="right"/>
    </xf>
    <xf numFmtId="0" fontId="11" fillId="0" borderId="3" xfId="0" applyFont="1" applyBorder="1" applyAlignment="1">
      <alignment wrapText="1"/>
    </xf>
    <xf numFmtId="0" fontId="13" fillId="0" borderId="0" xfId="0" applyFont="1" applyAlignment="1">
      <alignment horizontal="right" wrapText="1"/>
    </xf>
    <xf numFmtId="9" fontId="13" fillId="0" borderId="0" xfId="2" applyFont="1" applyBorder="1" applyAlignment="1">
      <alignment horizontal="right" wrapText="1"/>
    </xf>
    <xf numFmtId="0" fontId="11" fillId="0" borderId="7" xfId="0" applyFont="1" applyBorder="1" applyAlignment="1">
      <alignment vertical="center" wrapText="1"/>
    </xf>
    <xf numFmtId="0" fontId="13" fillId="0" borderId="9" xfId="0" applyFont="1" applyBorder="1" applyAlignment="1">
      <alignment vertical="center" wrapText="1"/>
    </xf>
    <xf numFmtId="44" fontId="13" fillId="0" borderId="4" xfId="1" applyFont="1" applyFill="1" applyBorder="1" applyAlignment="1">
      <alignment vertical="center"/>
    </xf>
    <xf numFmtId="10" fontId="13" fillId="0" borderId="4" xfId="2" applyNumberFormat="1" applyFont="1" applyFill="1" applyBorder="1" applyAlignment="1">
      <alignment horizontal="right" vertical="center"/>
    </xf>
    <xf numFmtId="164" fontId="13" fillId="0" borderId="4" xfId="3" applyNumberFormat="1" applyFont="1" applyFill="1" applyBorder="1" applyAlignment="1">
      <alignment vertical="center"/>
    </xf>
    <xf numFmtId="10" fontId="13" fillId="0" borderId="4" xfId="2" applyNumberFormat="1" applyFont="1" applyFill="1" applyBorder="1" applyAlignment="1">
      <alignment vertical="center"/>
    </xf>
    <xf numFmtId="43" fontId="13" fillId="0" borderId="4" xfId="3" applyFont="1" applyFill="1" applyBorder="1" applyAlignment="1">
      <alignment vertical="center"/>
    </xf>
    <xf numFmtId="0" fontId="11" fillId="0" borderId="9" xfId="0" applyFont="1" applyBorder="1" applyAlignment="1">
      <alignment vertical="center" wrapText="1"/>
    </xf>
    <xf numFmtId="164" fontId="13" fillId="2" borderId="4" xfId="3" applyNumberFormat="1" applyFont="1" applyFill="1" applyBorder="1" applyAlignment="1">
      <alignment vertical="center"/>
    </xf>
    <xf numFmtId="10" fontId="13" fillId="2" borderId="4" xfId="2" applyNumberFormat="1" applyFont="1" applyFill="1" applyBorder="1" applyAlignment="1">
      <alignment horizontal="right" vertical="center"/>
    </xf>
    <xf numFmtId="43" fontId="13" fillId="0" borderId="10" xfId="3" applyFont="1" applyFill="1" applyBorder="1" applyAlignment="1">
      <alignment vertical="center"/>
    </xf>
    <xf numFmtId="10" fontId="13" fillId="0" borderId="10" xfId="2" applyNumberFormat="1" applyFont="1" applyFill="1" applyBorder="1" applyAlignment="1">
      <alignment horizontal="right" vertical="center"/>
    </xf>
    <xf numFmtId="44" fontId="13" fillId="0" borderId="11" xfId="1" applyFont="1" applyFill="1" applyBorder="1" applyAlignment="1">
      <alignment vertical="center"/>
    </xf>
    <xf numFmtId="44" fontId="13" fillId="0" borderId="12" xfId="1" applyFont="1" applyFill="1" applyBorder="1" applyAlignment="1">
      <alignment vertical="center"/>
    </xf>
    <xf numFmtId="10" fontId="13" fillId="0" borderId="12" xfId="2" applyNumberFormat="1" applyFont="1" applyFill="1" applyBorder="1" applyAlignment="1">
      <alignment horizontal="right" vertical="center"/>
    </xf>
    <xf numFmtId="0" fontId="13" fillId="0" borderId="0" xfId="0" applyFont="1" applyAlignment="1">
      <alignment horizontal="left" vertical="center" indent="2"/>
    </xf>
    <xf numFmtId="0" fontId="11" fillId="0" borderId="0" xfId="0" applyFont="1" applyAlignment="1">
      <alignment vertical="center"/>
    </xf>
    <xf numFmtId="0" fontId="14" fillId="0" borderId="0" xfId="0" applyFont="1" applyAlignment="1">
      <alignment horizontal="center" vertical="top" wrapText="1"/>
    </xf>
    <xf numFmtId="0" fontId="6" fillId="0" borderId="0" xfId="0" applyFont="1" applyAlignment="1">
      <alignment horizontal="left" vertical="center" wrapText="1"/>
    </xf>
    <xf numFmtId="0" fontId="11" fillId="0" borderId="8" xfId="0" applyFont="1" applyBorder="1" applyAlignment="1">
      <alignment horizontal="center" vertical="center" wrapText="1"/>
    </xf>
    <xf numFmtId="0" fontId="14" fillId="0" borderId="0" xfId="0" applyFont="1"/>
    <xf numFmtId="0" fontId="6" fillId="0" borderId="0" xfId="0" applyFont="1" applyAlignment="1">
      <alignment vertical="center"/>
    </xf>
    <xf numFmtId="0" fontId="11" fillId="0" borderId="3" xfId="0" applyFont="1" applyBorder="1" applyAlignment="1">
      <alignment vertical="center" wrapText="1"/>
    </xf>
    <xf numFmtId="10" fontId="13" fillId="0" borderId="22" xfId="2" applyNumberFormat="1" applyFont="1" applyFill="1" applyBorder="1" applyAlignment="1">
      <alignment horizontal="right"/>
    </xf>
    <xf numFmtId="14" fontId="13" fillId="0" borderId="3" xfId="0" applyNumberFormat="1" applyFont="1" applyBorder="1" applyAlignment="1">
      <alignment vertical="center"/>
    </xf>
    <xf numFmtId="0" fontId="11" fillId="0" borderId="0" xfId="0" applyFont="1" applyAlignment="1">
      <alignment vertical="center" wrapText="1"/>
    </xf>
    <xf numFmtId="14" fontId="13" fillId="0" borderId="0" xfId="0" applyNumberFormat="1" applyFont="1" applyAlignment="1">
      <alignment vertical="center"/>
    </xf>
    <xf numFmtId="9" fontId="13" fillId="0" borderId="0" xfId="2" applyFont="1" applyAlignment="1">
      <alignment vertical="center"/>
    </xf>
    <xf numFmtId="9" fontId="13" fillId="0" borderId="0" xfId="2" applyFont="1" applyBorder="1" applyAlignment="1">
      <alignment vertical="center"/>
    </xf>
    <xf numFmtId="0" fontId="13" fillId="0" borderId="0" xfId="0" applyFont="1" applyAlignment="1">
      <alignment horizontal="right" vertical="center"/>
    </xf>
    <xf numFmtId="0" fontId="21" fillId="0" borderId="0" xfId="0" applyFont="1" applyAlignment="1">
      <alignment horizontal="left" vertical="center" wrapText="1"/>
    </xf>
    <xf numFmtId="0" fontId="6" fillId="0" borderId="0" xfId="0" applyFont="1" applyAlignment="1">
      <alignment wrapText="1"/>
    </xf>
    <xf numFmtId="0" fontId="14" fillId="0" borderId="0" xfId="0" applyFont="1" applyAlignment="1">
      <alignment horizontal="center" vertical="center"/>
    </xf>
    <xf numFmtId="0" fontId="14" fillId="0" borderId="0" xfId="0" applyFont="1" applyAlignment="1">
      <alignment horizontal="left" vertical="center" wrapText="1"/>
    </xf>
    <xf numFmtId="0" fontId="14" fillId="0" borderId="0" xfId="0" applyFont="1" applyAlignment="1">
      <alignment horizontal="center" vertical="center" wrapText="1"/>
    </xf>
    <xf numFmtId="165" fontId="13" fillId="0" borderId="22" xfId="3" applyNumberFormat="1" applyFont="1" applyFill="1" applyBorder="1" applyAlignment="1">
      <alignment horizontal="right"/>
    </xf>
    <xf numFmtId="165" fontId="13" fillId="0" borderId="0" xfId="3" applyNumberFormat="1" applyFont="1" applyAlignment="1">
      <alignment vertical="center"/>
    </xf>
    <xf numFmtId="165" fontId="13" fillId="0" borderId="0" xfId="3" applyNumberFormat="1" applyFont="1" applyBorder="1" applyAlignment="1">
      <alignment vertical="center"/>
    </xf>
    <xf numFmtId="165" fontId="6" fillId="0" borderId="0" xfId="3" applyNumberFormat="1" applyFont="1"/>
    <xf numFmtId="165" fontId="13" fillId="0" borderId="0" xfId="3" applyNumberFormat="1" applyFont="1" applyFill="1" applyBorder="1" applyAlignment="1"/>
    <xf numFmtId="165" fontId="6" fillId="0" borderId="0" xfId="3" applyNumberFormat="1" applyFont="1" applyAlignment="1"/>
    <xf numFmtId="165" fontId="13" fillId="0" borderId="0" xfId="3" applyNumberFormat="1" applyFont="1" applyFill="1" applyBorder="1" applyAlignment="1">
      <alignment horizontal="right"/>
    </xf>
    <xf numFmtId="165" fontId="6" fillId="0" borderId="0" xfId="3" applyNumberFormat="1" applyFont="1" applyBorder="1" applyAlignment="1"/>
    <xf numFmtId="165" fontId="13" fillId="0" borderId="0" xfId="3" applyNumberFormat="1" applyFont="1" applyBorder="1" applyAlignment="1">
      <alignment horizontal="right" vertical="center"/>
    </xf>
    <xf numFmtId="166" fontId="13" fillId="0" borderId="22" xfId="3" applyNumberFormat="1" applyFont="1" applyFill="1" applyBorder="1" applyAlignment="1">
      <alignment horizontal="right"/>
    </xf>
    <xf numFmtId="166" fontId="13" fillId="0" borderId="0" xfId="3" applyNumberFormat="1" applyFont="1" applyAlignment="1">
      <alignment vertical="center"/>
    </xf>
    <xf numFmtId="0" fontId="13" fillId="0" borderId="0" xfId="0" applyFont="1" applyAlignment="1">
      <alignment horizontal="left" vertical="center" wrapText="1"/>
    </xf>
    <xf numFmtId="0" fontId="6" fillId="0" borderId="0" xfId="0" applyFont="1" applyAlignment="1">
      <alignment vertical="center" wrapText="1"/>
    </xf>
    <xf numFmtId="0" fontId="24" fillId="0" borderId="0" xfId="0" applyFont="1" applyAlignment="1">
      <alignment horizontal="left" vertical="center" indent="6"/>
    </xf>
    <xf numFmtId="0" fontId="24" fillId="0" borderId="0" xfId="0" applyFont="1" applyAlignment="1">
      <alignment vertical="center"/>
    </xf>
    <xf numFmtId="0" fontId="24" fillId="0" borderId="0" xfId="0" applyFont="1" applyAlignment="1">
      <alignment vertical="center" wrapText="1"/>
    </xf>
    <xf numFmtId="0" fontId="24" fillId="0" borderId="0" xfId="0" applyFont="1" applyAlignment="1">
      <alignment horizontal="right" vertical="center" wrapText="1"/>
    </xf>
    <xf numFmtId="0" fontId="25" fillId="0" borderId="0" xfId="0" applyFont="1" applyAlignment="1">
      <alignment horizontal="center" vertical="center"/>
    </xf>
    <xf numFmtId="0" fontId="25" fillId="0" borderId="2" xfId="0" applyFont="1" applyBorder="1" applyAlignment="1">
      <alignment horizontal="center" vertical="center" wrapText="1"/>
    </xf>
    <xf numFmtId="0" fontId="25" fillId="0" borderId="0" xfId="0" applyFont="1" applyAlignment="1">
      <alignment horizontal="center" vertical="center" wrapText="1"/>
    </xf>
    <xf numFmtId="0" fontId="24" fillId="0" borderId="0" xfId="0" applyFont="1" applyAlignment="1">
      <alignment horizontal="center" vertical="center" wrapText="1"/>
    </xf>
    <xf numFmtId="10" fontId="24" fillId="0" borderId="2" xfId="2" applyNumberFormat="1" applyFont="1" applyBorder="1" applyAlignment="1">
      <alignment horizontal="right" vertical="center" wrapText="1"/>
    </xf>
    <xf numFmtId="7" fontId="24" fillId="0" borderId="2" xfId="0" applyNumberFormat="1" applyFont="1" applyBorder="1" applyAlignment="1">
      <alignment vertical="center" wrapText="1"/>
    </xf>
    <xf numFmtId="10" fontId="24" fillId="0" borderId="22" xfId="0" applyNumberFormat="1" applyFont="1" applyBorder="1" applyAlignment="1">
      <alignment horizontal="center" vertical="center" wrapText="1"/>
    </xf>
    <xf numFmtId="10" fontId="25" fillId="0" borderId="2" xfId="0" applyNumberFormat="1" applyFont="1" applyBorder="1" applyAlignment="1">
      <alignment horizontal="center" vertical="center" wrapText="1"/>
    </xf>
    <xf numFmtId="10" fontId="13" fillId="0" borderId="26" xfId="2" applyNumberFormat="1" applyFont="1" applyFill="1" applyBorder="1" applyAlignment="1">
      <alignment horizontal="right"/>
    </xf>
    <xf numFmtId="167" fontId="13" fillId="0" borderId="22" xfId="2" applyNumberFormat="1" applyFont="1" applyFill="1" applyBorder="1" applyAlignment="1">
      <alignment horizontal="right"/>
    </xf>
    <xf numFmtId="167" fontId="24" fillId="0" borderId="0" xfId="0" applyNumberFormat="1" applyFont="1" applyAlignment="1">
      <alignment horizontal="center" vertical="center" wrapText="1"/>
    </xf>
    <xf numFmtId="167" fontId="25" fillId="0" borderId="2" xfId="0" applyNumberFormat="1" applyFont="1" applyBorder="1" applyAlignment="1">
      <alignment horizontal="center" vertical="center" wrapText="1"/>
    </xf>
    <xf numFmtId="167" fontId="25" fillId="0" borderId="0" xfId="0" applyNumberFormat="1" applyFont="1" applyAlignment="1">
      <alignment horizontal="center" vertical="center" wrapText="1"/>
    </xf>
    <xf numFmtId="167" fontId="24" fillId="0" borderId="2" xfId="0" applyNumberFormat="1" applyFont="1" applyBorder="1" applyAlignment="1">
      <alignment horizontal="center" vertical="center" wrapText="1"/>
    </xf>
    <xf numFmtId="167" fontId="24" fillId="0" borderId="22" xfId="0" applyNumberFormat="1" applyFont="1" applyBorder="1" applyAlignment="1">
      <alignment horizontal="center" vertical="center" wrapText="1"/>
    </xf>
    <xf numFmtId="10" fontId="24" fillId="0" borderId="0" xfId="2" applyNumberFormat="1" applyFont="1" applyBorder="1" applyAlignment="1">
      <alignment horizontal="right" vertical="center" wrapText="1"/>
    </xf>
    <xf numFmtId="7" fontId="24" fillId="0" borderId="0" xfId="0" applyNumberFormat="1" applyFont="1" applyAlignment="1">
      <alignment vertical="center" wrapText="1"/>
    </xf>
    <xf numFmtId="7" fontId="24" fillId="0" borderId="0" xfId="0" applyNumberFormat="1" applyFont="1" applyAlignment="1">
      <alignment horizontal="center" vertical="center" wrapText="1"/>
    </xf>
    <xf numFmtId="0" fontId="14" fillId="0" borderId="0" xfId="0" applyFont="1" applyAlignment="1">
      <alignment horizontal="center" vertical="top"/>
    </xf>
    <xf numFmtId="167" fontId="13" fillId="0" borderId="0" xfId="2" applyNumberFormat="1" applyFont="1" applyFill="1" applyBorder="1" applyAlignment="1">
      <alignment horizontal="right"/>
    </xf>
    <xf numFmtId="168" fontId="13" fillId="0" borderId="22" xfId="3" applyNumberFormat="1" applyFont="1" applyFill="1" applyBorder="1" applyAlignment="1">
      <alignment horizontal="right"/>
    </xf>
    <xf numFmtId="0" fontId="6" fillId="0" borderId="0" xfId="0" applyFont="1" applyAlignment="1">
      <alignment horizontal="left"/>
    </xf>
    <xf numFmtId="0" fontId="6" fillId="0" borderId="22" xfId="0" applyFont="1" applyBorder="1" applyAlignment="1">
      <alignment horizontal="left"/>
    </xf>
    <xf numFmtId="0" fontId="7" fillId="0" borderId="26" xfId="4" applyFont="1" applyFill="1" applyBorder="1" applyAlignment="1">
      <alignment horizontal="center" vertical="top" wrapText="1"/>
    </xf>
    <xf numFmtId="0" fontId="7" fillId="0" borderId="27" xfId="4" applyFont="1" applyFill="1" applyBorder="1" applyAlignment="1">
      <alignment horizontal="center" vertical="top" wrapText="1"/>
    </xf>
    <xf numFmtId="0" fontId="7" fillId="0" borderId="24" xfId="4" applyFont="1" applyFill="1" applyBorder="1" applyAlignment="1">
      <alignment horizontal="center" vertical="top" wrapText="1"/>
    </xf>
    <xf numFmtId="0" fontId="25" fillId="0" borderId="0" xfId="0" applyFont="1" applyAlignment="1">
      <alignment horizontal="left" vertical="center" wrapText="1"/>
    </xf>
    <xf numFmtId="0" fontId="11" fillId="0" borderId="0" xfId="0" applyFont="1" applyAlignment="1">
      <alignment horizontal="center" vertical="top"/>
    </xf>
    <xf numFmtId="166" fontId="13" fillId="0" borderId="0" xfId="3" applyNumberFormat="1" applyFont="1" applyFill="1" applyBorder="1" applyAlignment="1">
      <alignment horizontal="right"/>
    </xf>
    <xf numFmtId="168" fontId="13" fillId="0" borderId="0" xfId="3" applyNumberFormat="1" applyFont="1" applyFill="1" applyBorder="1" applyAlignment="1">
      <alignment horizontal="right"/>
    </xf>
    <xf numFmtId="0" fontId="13" fillId="0" borderId="0" xfId="0" applyFont="1" applyAlignment="1">
      <alignment horizontal="center" vertical="center" wrapText="1"/>
    </xf>
    <xf numFmtId="10" fontId="13" fillId="0" borderId="0" xfId="0" applyNumberFormat="1" applyFont="1" applyAlignment="1">
      <alignment horizontal="center" vertical="center" wrapText="1"/>
    </xf>
    <xf numFmtId="0" fontId="11" fillId="0" borderId="0" xfId="0" applyFont="1" applyAlignment="1">
      <alignment horizontal="center" vertical="center" wrapText="1"/>
    </xf>
    <xf numFmtId="10" fontId="11" fillId="0" borderId="0" xfId="0" applyNumberFormat="1" applyFont="1" applyAlignment="1">
      <alignment horizontal="center" vertical="center" wrapText="1"/>
    </xf>
    <xf numFmtId="167" fontId="13" fillId="0" borderId="0" xfId="0" applyNumberFormat="1" applyFont="1" applyAlignment="1">
      <alignment horizontal="center" vertical="center" wrapText="1"/>
    </xf>
    <xf numFmtId="167" fontId="11" fillId="0" borderId="0" xfId="0" applyNumberFormat="1" applyFont="1" applyAlignment="1">
      <alignment horizontal="center" vertical="center" wrapText="1"/>
    </xf>
    <xf numFmtId="0" fontId="11" fillId="0" borderId="0" xfId="0" applyFont="1" applyAlignment="1">
      <alignment horizontal="left" vertical="center" wrapText="1"/>
    </xf>
    <xf numFmtId="0" fontId="14" fillId="0" borderId="7" xfId="0" applyFont="1" applyBorder="1" applyAlignment="1">
      <alignment horizontal="center" vertical="center" wrapText="1"/>
    </xf>
    <xf numFmtId="0" fontId="14" fillId="0" borderId="4" xfId="0" applyFont="1" applyBorder="1" applyAlignment="1">
      <alignment horizontal="center" vertical="center" wrapText="1"/>
    </xf>
    <xf numFmtId="0" fontId="6" fillId="0" borderId="15" xfId="0" applyFont="1" applyBorder="1" applyAlignment="1">
      <alignment vertical="center" wrapText="1"/>
    </xf>
    <xf numFmtId="164" fontId="6" fillId="0" borderId="4" xfId="3" applyNumberFormat="1" applyFont="1" applyBorder="1" applyAlignment="1">
      <alignment vertical="center"/>
    </xf>
    <xf numFmtId="10" fontId="6" fillId="0" borderId="4" xfId="2" applyNumberFormat="1" applyFont="1" applyBorder="1" applyAlignment="1">
      <alignment horizontal="right" vertical="center"/>
    </xf>
    <xf numFmtId="0" fontId="6" fillId="0" borderId="4" xfId="0" applyFont="1" applyBorder="1" applyAlignment="1">
      <alignment vertical="center"/>
    </xf>
    <xf numFmtId="0" fontId="6" fillId="0" borderId="16" xfId="0" applyFont="1" applyBorder="1" applyAlignment="1">
      <alignment vertical="center" wrapText="1"/>
    </xf>
    <xf numFmtId="164" fontId="6" fillId="0" borderId="17" xfId="3" applyNumberFormat="1" applyFont="1" applyBorder="1" applyAlignment="1">
      <alignment vertical="center"/>
    </xf>
    <xf numFmtId="0" fontId="14" fillId="0" borderId="17" xfId="0" applyFont="1" applyBorder="1" applyAlignment="1">
      <alignment vertical="center"/>
    </xf>
    <xf numFmtId="0" fontId="6" fillId="0" borderId="0" xfId="0" applyFont="1" applyAlignment="1">
      <alignment horizontal="left" vertical="center" indent="3"/>
    </xf>
    <xf numFmtId="2" fontId="6" fillId="0" borderId="0" xfId="0" applyNumberFormat="1" applyFont="1" applyAlignment="1">
      <alignment vertical="center"/>
    </xf>
    <xf numFmtId="9" fontId="6" fillId="0" borderId="0" xfId="2" applyFont="1" applyBorder="1" applyAlignment="1">
      <alignment horizontal="right" vertical="center"/>
    </xf>
    <xf numFmtId="0" fontId="14" fillId="0" borderId="0" xfId="0" applyFont="1" applyAlignment="1">
      <alignment vertical="center"/>
    </xf>
    <xf numFmtId="164" fontId="6" fillId="0" borderId="22" xfId="3" applyNumberFormat="1" applyFont="1" applyBorder="1" applyAlignment="1">
      <alignment vertical="center"/>
    </xf>
    <xf numFmtId="10" fontId="6" fillId="0" borderId="22" xfId="2" applyNumberFormat="1" applyFont="1" applyBorder="1" applyAlignment="1">
      <alignment horizontal="right" vertical="center"/>
    </xf>
    <xf numFmtId="0" fontId="10" fillId="0" borderId="0" xfId="0" quotePrefix="1" applyFont="1" applyAlignment="1">
      <alignment horizontal="center" vertical="top"/>
    </xf>
    <xf numFmtId="0" fontId="6" fillId="0" borderId="22" xfId="0" applyFont="1" applyBorder="1" applyAlignment="1">
      <alignment vertical="center" wrapText="1"/>
    </xf>
    <xf numFmtId="0" fontId="14" fillId="0" borderId="0" xfId="0" quotePrefix="1" applyFont="1" applyAlignment="1">
      <alignment horizontal="center" vertical="top"/>
    </xf>
    <xf numFmtId="164" fontId="6" fillId="0" borderId="0" xfId="3" applyNumberFormat="1" applyFont="1" applyBorder="1" applyAlignment="1">
      <alignment vertical="center"/>
    </xf>
    <xf numFmtId="10" fontId="6" fillId="0" borderId="0" xfId="2" applyNumberFormat="1" applyFont="1" applyBorder="1" applyAlignment="1">
      <alignment horizontal="right" vertical="center"/>
    </xf>
    <xf numFmtId="0" fontId="25" fillId="0" borderId="22" xfId="0" applyFont="1" applyBorder="1"/>
    <xf numFmtId="0" fontId="25" fillId="0" borderId="22" xfId="0" applyFont="1" applyBorder="1" applyAlignment="1">
      <alignment horizontal="center" vertical="center" wrapText="1"/>
    </xf>
    <xf numFmtId="0" fontId="14" fillId="0" borderId="0" xfId="0" applyFont="1" applyAlignment="1">
      <alignment vertical="center" wrapText="1"/>
    </xf>
    <xf numFmtId="0" fontId="6" fillId="0" borderId="22" xfId="0" applyFont="1" applyBorder="1" applyAlignment="1">
      <alignment horizontal="left" vertical="center"/>
    </xf>
    <xf numFmtId="0" fontId="6" fillId="0" borderId="22" xfId="0" applyFont="1" applyBorder="1" applyAlignment="1">
      <alignment horizontal="left" vertical="center" wrapText="1"/>
    </xf>
    <xf numFmtId="0" fontId="24" fillId="0" borderId="22" xfId="0" applyFont="1" applyBorder="1" applyAlignment="1">
      <alignment vertical="center" wrapText="1"/>
    </xf>
    <xf numFmtId="0" fontId="25" fillId="0" borderId="0" xfId="0" applyFont="1" applyAlignment="1">
      <alignment vertical="center" wrapText="1"/>
    </xf>
    <xf numFmtId="9" fontId="25" fillId="0" borderId="0" xfId="0" applyNumberFormat="1" applyFont="1" applyAlignment="1">
      <alignment horizontal="right" vertical="center" wrapText="1"/>
    </xf>
    <xf numFmtId="169" fontId="13" fillId="0" borderId="22" xfId="3" applyNumberFormat="1" applyFont="1" applyFill="1" applyBorder="1" applyAlignment="1">
      <alignment horizontal="right"/>
    </xf>
    <xf numFmtId="0" fontId="5" fillId="0" borderId="0" xfId="0" applyFont="1" applyAlignment="1">
      <alignment horizontal="left" wrapText="1"/>
    </xf>
    <xf numFmtId="0" fontId="18" fillId="0" borderId="0" xfId="0" applyFont="1" applyAlignment="1">
      <alignment horizontal="left" wrapText="1"/>
    </xf>
    <xf numFmtId="0" fontId="13" fillId="0" borderId="1" xfId="0" applyFont="1" applyBorder="1" applyAlignment="1">
      <alignment horizontal="left" vertical="center" wrapText="1"/>
    </xf>
    <xf numFmtId="0" fontId="26" fillId="2" borderId="0" xfId="0" applyFont="1" applyFill="1" applyAlignment="1">
      <alignment horizontal="center"/>
    </xf>
    <xf numFmtId="49" fontId="13" fillId="0" borderId="48" xfId="1" applyNumberFormat="1" applyFont="1" applyFill="1" applyBorder="1" applyAlignment="1">
      <alignment vertical="center"/>
    </xf>
    <xf numFmtId="0" fontId="18" fillId="0" borderId="0" xfId="0" applyFont="1"/>
    <xf numFmtId="0" fontId="23" fillId="0" borderId="0" xfId="0" applyFont="1"/>
    <xf numFmtId="0" fontId="59" fillId="0" borderId="0" xfId="0" applyFont="1" applyAlignment="1">
      <alignment horizontal="left" vertical="center"/>
    </xf>
    <xf numFmtId="10" fontId="13" fillId="0" borderId="0" xfId="2" applyNumberFormat="1" applyFont="1" applyFill="1" applyBorder="1" applyAlignment="1">
      <alignment horizontal="center"/>
    </xf>
    <xf numFmtId="0" fontId="11" fillId="0" borderId="0" xfId="0" applyFont="1" applyAlignment="1">
      <alignment horizontal="right" vertical="top"/>
    </xf>
    <xf numFmtId="0" fontId="10" fillId="0" borderId="0" xfId="0" applyFont="1" applyAlignment="1">
      <alignment horizontal="right" vertical="top"/>
    </xf>
    <xf numFmtId="0" fontId="14" fillId="0" borderId="0" xfId="0" applyFont="1" applyAlignment="1">
      <alignment horizontal="right" vertical="top" wrapText="1"/>
    </xf>
    <xf numFmtId="0" fontId="10" fillId="0" borderId="0" xfId="0" quotePrefix="1" applyFont="1" applyAlignment="1">
      <alignment horizontal="right" vertical="top"/>
    </xf>
    <xf numFmtId="0" fontId="14" fillId="0" borderId="0" xfId="0" applyFont="1" applyAlignment="1">
      <alignment horizontal="right"/>
    </xf>
    <xf numFmtId="0" fontId="18" fillId="0" borderId="0" xfId="0" applyFont="1" applyAlignment="1">
      <alignment horizontal="center" vertical="center"/>
    </xf>
    <xf numFmtId="165" fontId="13" fillId="0" borderId="48" xfId="3" applyNumberFormat="1" applyFont="1" applyFill="1" applyBorder="1" applyAlignment="1">
      <alignment horizontal="right"/>
    </xf>
    <xf numFmtId="0" fontId="11" fillId="0" borderId="0" xfId="0" applyFont="1" applyAlignment="1">
      <alignment horizontal="right" vertical="center"/>
    </xf>
    <xf numFmtId="0" fontId="14" fillId="0" borderId="0" xfId="0" applyFont="1" applyAlignment="1">
      <alignment horizontal="right" vertical="center"/>
    </xf>
    <xf numFmtId="0" fontId="14" fillId="0" borderId="0" xfId="0" applyFont="1" applyAlignment="1">
      <alignment horizontal="right" vertical="top"/>
    </xf>
    <xf numFmtId="0" fontId="25" fillId="0" borderId="2" xfId="0" applyFont="1" applyBorder="1" applyAlignment="1">
      <alignment horizontal="center" wrapText="1"/>
    </xf>
    <xf numFmtId="0" fontId="14" fillId="0" borderId="0" xfId="0" quotePrefix="1" applyFont="1" applyAlignment="1">
      <alignment horizontal="right"/>
    </xf>
    <xf numFmtId="0" fontId="62" fillId="0" borderId="0" xfId="0" applyFont="1" applyAlignment="1">
      <alignment horizontal="left" vertical="center" indent="3"/>
    </xf>
    <xf numFmtId="0" fontId="62" fillId="0" borderId="0" xfId="0" applyFont="1"/>
    <xf numFmtId="9" fontId="62" fillId="0" borderId="0" xfId="2" applyFont="1" applyFill="1" applyBorder="1" applyAlignment="1">
      <alignment horizontal="right" vertical="center"/>
    </xf>
    <xf numFmtId="14" fontId="6" fillId="0" borderId="0" xfId="0" applyNumberFormat="1" applyFont="1" applyAlignment="1">
      <alignment horizontal="left"/>
    </xf>
    <xf numFmtId="0" fontId="24" fillId="0" borderId="49" xfId="0" applyFont="1" applyBorder="1" applyAlignment="1">
      <alignment horizontal="center" vertical="center" wrapText="1"/>
    </xf>
    <xf numFmtId="0" fontId="24" fillId="0" borderId="50" xfId="0" applyFont="1" applyBorder="1" applyAlignment="1">
      <alignment horizontal="center" vertical="center" wrapText="1"/>
    </xf>
    <xf numFmtId="0" fontId="30" fillId="0" borderId="0" xfId="2132" applyFont="1"/>
    <xf numFmtId="0" fontId="31" fillId="0" borderId="28" xfId="2132" applyFont="1" applyBorder="1" applyAlignment="1">
      <alignment horizontal="left"/>
    </xf>
    <xf numFmtId="0" fontId="31" fillId="0" borderId="0" xfId="2132" applyFont="1" applyAlignment="1">
      <alignment horizontal="left"/>
    </xf>
    <xf numFmtId="0" fontId="30" fillId="0" borderId="0" xfId="2132" applyFont="1" applyAlignment="1">
      <alignment horizontal="center"/>
    </xf>
    <xf numFmtId="0" fontId="31" fillId="4" borderId="0" xfId="2132" applyFont="1" applyFill="1"/>
    <xf numFmtId="0" fontId="29" fillId="4" borderId="0" xfId="2132" applyFont="1" applyFill="1"/>
    <xf numFmtId="0" fontId="30" fillId="0" borderId="29" xfId="2132" applyFont="1" applyBorder="1"/>
    <xf numFmtId="0" fontId="30" fillId="0" borderId="35" xfId="2132" applyFont="1" applyBorder="1" applyAlignment="1">
      <alignment horizontal="center" wrapText="1"/>
    </xf>
    <xf numFmtId="0" fontId="30" fillId="0" borderId="36" xfId="2132" applyFont="1" applyBorder="1" applyAlignment="1">
      <alignment horizontal="center" wrapText="1"/>
    </xf>
    <xf numFmtId="0" fontId="31" fillId="0" borderId="36" xfId="2132" applyFont="1" applyBorder="1" applyAlignment="1">
      <alignment horizontal="center" wrapText="1"/>
    </xf>
    <xf numFmtId="0" fontId="31" fillId="0" borderId="37" xfId="2132" applyFont="1" applyBorder="1" applyAlignment="1">
      <alignment horizontal="center" wrapText="1"/>
    </xf>
    <xf numFmtId="1" fontId="32" fillId="0" borderId="0" xfId="2132" applyNumberFormat="1" applyFont="1" applyAlignment="1" applyProtection="1">
      <alignment horizontal="center"/>
      <protection locked="0"/>
    </xf>
    <xf numFmtId="1" fontId="32" fillId="0" borderId="3" xfId="2132" applyNumberFormat="1" applyFont="1" applyBorder="1" applyAlignment="1" applyProtection="1">
      <alignment horizontal="center"/>
      <protection locked="0"/>
    </xf>
    <xf numFmtId="1" fontId="32" fillId="0" borderId="48" xfId="2132" applyNumberFormat="1" applyFont="1" applyBorder="1" applyAlignment="1" applyProtection="1">
      <alignment horizontal="center"/>
      <protection locked="0"/>
    </xf>
    <xf numFmtId="3" fontId="31" fillId="0" borderId="52" xfId="2132" applyNumberFormat="1" applyFont="1" applyBorder="1" applyAlignment="1">
      <alignment horizontal="center"/>
    </xf>
    <xf numFmtId="3" fontId="30" fillId="0" borderId="28" xfId="2132" applyNumberFormat="1" applyFont="1" applyBorder="1" applyAlignment="1">
      <alignment horizontal="center"/>
    </xf>
    <xf numFmtId="3" fontId="31" fillId="0" borderId="0" xfId="2132" applyNumberFormat="1" applyFont="1" applyAlignment="1">
      <alignment horizontal="center"/>
    </xf>
    <xf numFmtId="3" fontId="31" fillId="0" borderId="3" xfId="2132" applyNumberFormat="1" applyFont="1" applyBorder="1" applyAlignment="1">
      <alignment horizontal="center"/>
    </xf>
    <xf numFmtId="3" fontId="30" fillId="6" borderId="54" xfId="2132" applyNumberFormat="1" applyFont="1" applyFill="1" applyBorder="1" applyAlignment="1">
      <alignment horizontal="center"/>
    </xf>
    <xf numFmtId="170" fontId="32" fillId="0" borderId="0" xfId="2132" applyNumberFormat="1" applyFont="1" applyAlignment="1" applyProtection="1">
      <alignment horizontal="center"/>
      <protection locked="0"/>
    </xf>
    <xf numFmtId="170" fontId="32" fillId="0" borderId="3" xfId="2132" applyNumberFormat="1" applyFont="1" applyBorder="1" applyAlignment="1" applyProtection="1">
      <alignment horizontal="center"/>
      <protection locked="0"/>
    </xf>
    <xf numFmtId="0" fontId="30" fillId="0" borderId="28" xfId="2132" applyFont="1" applyBorder="1"/>
    <xf numFmtId="0" fontId="31" fillId="0" borderId="0" xfId="2132" applyFont="1"/>
    <xf numFmtId="0" fontId="30" fillId="0" borderId="3" xfId="2132" applyFont="1" applyBorder="1"/>
    <xf numFmtId="0" fontId="30" fillId="0" borderId="28" xfId="2132" applyFont="1" applyBorder="1" applyAlignment="1">
      <alignment horizontal="center"/>
    </xf>
    <xf numFmtId="171" fontId="32" fillId="7" borderId="48" xfId="2133" applyNumberFormat="1" applyFont="1" applyFill="1" applyBorder="1" applyAlignment="1" applyProtection="1">
      <alignment horizontal="center"/>
    </xf>
    <xf numFmtId="3" fontId="31" fillId="0" borderId="54" xfId="2132" applyNumberFormat="1" applyFont="1" applyBorder="1" applyAlignment="1">
      <alignment horizontal="center"/>
    </xf>
    <xf numFmtId="3" fontId="31" fillId="0" borderId="47" xfId="2132" applyNumberFormat="1" applyFont="1" applyBorder="1" applyAlignment="1">
      <alignment horizontal="center"/>
    </xf>
    <xf numFmtId="10" fontId="32" fillId="0" borderId="0" xfId="2132" applyNumberFormat="1" applyFont="1" applyAlignment="1" applyProtection="1">
      <alignment horizontal="center"/>
      <protection locked="0"/>
    </xf>
    <xf numFmtId="10" fontId="32" fillId="0" borderId="3" xfId="2132" applyNumberFormat="1" applyFont="1" applyBorder="1" applyAlignment="1" applyProtection="1">
      <alignment horizontal="center"/>
      <protection locked="0"/>
    </xf>
    <xf numFmtId="0" fontId="33" fillId="2" borderId="0" xfId="2132" applyFont="1" applyFill="1" applyAlignment="1">
      <alignment horizontal="center"/>
    </xf>
    <xf numFmtId="1" fontId="32" fillId="0" borderId="50" xfId="2132" applyNumberFormat="1" applyFont="1" applyBorder="1" applyAlignment="1" applyProtection="1">
      <alignment horizontal="center"/>
      <protection locked="0"/>
    </xf>
    <xf numFmtId="1" fontId="30" fillId="0" borderId="48" xfId="2132" applyNumberFormat="1" applyFont="1" applyBorder="1" applyAlignment="1" applyProtection="1">
      <alignment horizontal="center"/>
      <protection locked="0"/>
    </xf>
    <xf numFmtId="0" fontId="6" fillId="0" borderId="55" xfId="0" applyFont="1" applyBorder="1"/>
    <xf numFmtId="0" fontId="6" fillId="0" borderId="56" xfId="0" applyFont="1" applyBorder="1"/>
    <xf numFmtId="0" fontId="6" fillId="0" borderId="57" xfId="0" applyFont="1" applyBorder="1"/>
    <xf numFmtId="0" fontId="67" fillId="0" borderId="0" xfId="0" applyFont="1" applyAlignment="1">
      <alignment vertical="center"/>
    </xf>
    <xf numFmtId="0" fontId="68" fillId="0" borderId="0" xfId="0" applyFont="1" applyAlignment="1">
      <alignment vertical="center"/>
    </xf>
    <xf numFmtId="0" fontId="14" fillId="0" borderId="0" xfId="0" applyFont="1" applyAlignment="1">
      <alignment vertical="top"/>
    </xf>
    <xf numFmtId="0" fontId="13" fillId="0" borderId="0" xfId="0" applyFont="1" applyAlignment="1">
      <alignment vertical="top"/>
    </xf>
    <xf numFmtId="0" fontId="6" fillId="0" borderId="0" xfId="0" applyFont="1" applyAlignment="1">
      <alignment vertical="top"/>
    </xf>
    <xf numFmtId="0" fontId="26" fillId="2" borderId="0" xfId="0" applyFont="1" applyFill="1" applyAlignment="1">
      <alignment horizontal="center" vertical="center"/>
    </xf>
    <xf numFmtId="0" fontId="69" fillId="2" borderId="0" xfId="0" quotePrefix="1" applyFont="1" applyFill="1" applyAlignment="1">
      <alignment horizontal="center" vertical="center"/>
    </xf>
    <xf numFmtId="0" fontId="33" fillId="2" borderId="0" xfId="2132" applyFont="1" applyFill="1"/>
    <xf numFmtId="0" fontId="30" fillId="2" borderId="0" xfId="2132" applyFont="1" applyFill="1"/>
    <xf numFmtId="0" fontId="66" fillId="0" borderId="0" xfId="0" applyFont="1" applyAlignment="1">
      <alignment horizontal="left" vertical="center"/>
    </xf>
    <xf numFmtId="10" fontId="13" fillId="0" borderId="48" xfId="2" applyNumberFormat="1" applyFont="1" applyFill="1" applyBorder="1" applyAlignment="1">
      <alignment horizontal="right"/>
    </xf>
    <xf numFmtId="0" fontId="6" fillId="0" borderId="22" xfId="0" applyFont="1" applyBorder="1" applyAlignment="1">
      <alignment vertical="center"/>
    </xf>
    <xf numFmtId="164" fontId="6" fillId="0" borderId="26" xfId="3" applyNumberFormat="1" applyFont="1" applyBorder="1" applyAlignment="1">
      <alignment vertical="center"/>
    </xf>
    <xf numFmtId="164" fontId="6" fillId="21" borderId="7" xfId="0" applyNumberFormat="1" applyFont="1" applyFill="1" applyBorder="1"/>
    <xf numFmtId="10" fontId="6" fillId="21" borderId="7" xfId="2" applyNumberFormat="1" applyFont="1" applyFill="1" applyBorder="1"/>
    <xf numFmtId="0" fontId="14" fillId="0" borderId="0" xfId="0" quotePrefix="1" applyFont="1" applyAlignment="1">
      <alignment horizontal="right" vertical="center"/>
    </xf>
    <xf numFmtId="164" fontId="6" fillId="0" borderId="7" xfId="3" applyNumberFormat="1" applyFont="1" applyBorder="1" applyAlignment="1">
      <alignment vertical="center"/>
    </xf>
    <xf numFmtId="49" fontId="72" fillId="4" borderId="27" xfId="0" applyNumberFormat="1" applyFont="1" applyFill="1" applyBorder="1" applyAlignment="1">
      <alignment horizontal="center" vertical="center" wrapText="1"/>
    </xf>
    <xf numFmtId="49" fontId="13" fillId="4" borderId="27" xfId="0" applyNumberFormat="1" applyFont="1" applyFill="1" applyBorder="1" applyAlignment="1">
      <alignment horizontal="center" vertical="center" wrapText="1"/>
    </xf>
    <xf numFmtId="0" fontId="14" fillId="0" borderId="16" xfId="0" applyFont="1" applyBorder="1" applyAlignment="1">
      <alignment vertical="center" wrapText="1"/>
    </xf>
    <xf numFmtId="0" fontId="72" fillId="4" borderId="27" xfId="0" applyFont="1" applyFill="1" applyBorder="1" applyAlignment="1">
      <alignment horizontal="center" vertical="center" wrapText="1"/>
    </xf>
    <xf numFmtId="173" fontId="72" fillId="4" borderId="27" xfId="0" applyNumberFormat="1" applyFont="1" applyFill="1" applyBorder="1" applyAlignment="1">
      <alignment horizontal="center" vertical="center" wrapText="1"/>
    </xf>
    <xf numFmtId="0" fontId="72" fillId="4" borderId="48" xfId="0" applyFont="1" applyFill="1" applyBorder="1" applyAlignment="1">
      <alignment horizontal="center" vertical="center" wrapText="1"/>
    </xf>
    <xf numFmtId="0" fontId="13" fillId="4" borderId="48" xfId="0" applyFont="1" applyFill="1" applyBorder="1" applyAlignment="1">
      <alignment horizontal="center" vertical="center" wrapText="1"/>
    </xf>
    <xf numFmtId="0" fontId="14" fillId="0" borderId="62" xfId="0" applyFont="1" applyBorder="1" applyAlignment="1">
      <alignment horizontal="center" vertical="center" wrapText="1"/>
    </xf>
    <xf numFmtId="49" fontId="72" fillId="4" borderId="63" xfId="0" applyNumberFormat="1" applyFont="1" applyFill="1" applyBorder="1" applyAlignment="1">
      <alignment horizontal="center" vertical="center" wrapText="1"/>
    </xf>
    <xf numFmtId="10" fontId="6" fillId="0" borderId="62" xfId="2" applyNumberFormat="1" applyFont="1" applyBorder="1" applyAlignment="1">
      <alignment horizontal="right" vertical="center"/>
    </xf>
    <xf numFmtId="49" fontId="13" fillId="4" borderId="63" xfId="0" applyNumberFormat="1" applyFont="1" applyFill="1" applyBorder="1" applyAlignment="1">
      <alignment horizontal="center" vertical="center" wrapText="1"/>
    </xf>
    <xf numFmtId="10" fontId="6" fillId="0" borderId="17" xfId="2" applyNumberFormat="1" applyFont="1" applyBorder="1" applyAlignment="1">
      <alignment horizontal="right" vertical="center"/>
    </xf>
    <xf numFmtId="0" fontId="60" fillId="0" borderId="0" xfId="0" applyFont="1"/>
    <xf numFmtId="0" fontId="75" fillId="0" borderId="0" xfId="0" applyFont="1"/>
    <xf numFmtId="49" fontId="11" fillId="4" borderId="27" xfId="0" applyNumberFormat="1" applyFont="1" applyFill="1" applyBorder="1" applyAlignment="1">
      <alignment horizontal="center" vertical="center" wrapText="1"/>
    </xf>
    <xf numFmtId="0" fontId="11" fillId="4" borderId="48" xfId="0" applyFont="1" applyFill="1" applyBorder="1" applyAlignment="1">
      <alignment horizontal="center" vertical="center" wrapText="1"/>
    </xf>
    <xf numFmtId="49" fontId="11" fillId="4" borderId="63" xfId="0" applyNumberFormat="1" applyFont="1" applyFill="1" applyBorder="1" applyAlignment="1">
      <alignment horizontal="center" vertical="center" wrapText="1"/>
    </xf>
    <xf numFmtId="0" fontId="7" fillId="0" borderId="22" xfId="4" applyFont="1" applyFill="1" applyBorder="1" applyAlignment="1">
      <alignment horizontal="center"/>
    </xf>
    <xf numFmtId="0" fontId="7" fillId="0" borderId="48" xfId="4" applyFont="1" applyFill="1" applyBorder="1" applyAlignment="1">
      <alignment horizontal="center"/>
    </xf>
    <xf numFmtId="0" fontId="8" fillId="2" borderId="0" xfId="0" applyFont="1" applyFill="1" applyAlignment="1">
      <alignment horizontal="center"/>
    </xf>
    <xf numFmtId="0" fontId="65" fillId="0" borderId="0" xfId="0" quotePrefix="1" applyFont="1" applyAlignment="1">
      <alignment horizontal="left" vertical="center" wrapText="1"/>
    </xf>
    <xf numFmtId="0" fontId="65" fillId="0" borderId="0" xfId="0" applyFont="1" applyAlignment="1">
      <alignment horizontal="left" vertical="center" wrapText="1"/>
    </xf>
    <xf numFmtId="0" fontId="13" fillId="0" borderId="0" xfId="0" applyFont="1" applyAlignment="1">
      <alignment horizontal="left" vertical="center" wrapText="1"/>
    </xf>
    <xf numFmtId="0" fontId="7" fillId="0" borderId="22" xfId="4" applyFont="1" applyFill="1" applyBorder="1" applyAlignment="1">
      <alignment horizontal="left" vertical="top" wrapText="1"/>
    </xf>
    <xf numFmtId="0" fontId="7" fillId="0" borderId="48" xfId="4" applyFont="1" applyFill="1" applyBorder="1" applyAlignment="1">
      <alignment horizontal="left" vertical="top" wrapText="1"/>
    </xf>
    <xf numFmtId="0" fontId="7" fillId="0" borderId="0" xfId="4" applyFont="1" applyFill="1" applyBorder="1" applyAlignment="1">
      <alignment horizontal="left" vertical="top" wrapText="1"/>
    </xf>
    <xf numFmtId="0" fontId="6" fillId="0" borderId="0" xfId="0" applyFont="1" applyAlignment="1">
      <alignment horizontal="left" vertical="center" wrapText="1"/>
    </xf>
    <xf numFmtId="0" fontId="26" fillId="2" borderId="0" xfId="0" applyFont="1" applyFill="1" applyAlignment="1">
      <alignment horizontal="center"/>
    </xf>
    <xf numFmtId="10" fontId="13" fillId="0" borderId="49" xfId="2" applyNumberFormat="1" applyFont="1" applyFill="1" applyBorder="1" applyAlignment="1">
      <alignment horizontal="center"/>
    </xf>
    <xf numFmtId="10" fontId="13" fillId="0" borderId="51" xfId="2" applyNumberFormat="1" applyFont="1" applyFill="1" applyBorder="1" applyAlignment="1">
      <alignment horizontal="center"/>
    </xf>
    <xf numFmtId="10" fontId="13" fillId="0" borderId="50" xfId="2" applyNumberFormat="1" applyFont="1" applyFill="1" applyBorder="1" applyAlignment="1">
      <alignment horizontal="center"/>
    </xf>
    <xf numFmtId="14" fontId="6" fillId="0" borderId="2" xfId="0" applyNumberFormat="1" applyFont="1" applyBorder="1" applyAlignment="1">
      <alignment horizontal="left"/>
    </xf>
    <xf numFmtId="0" fontId="6" fillId="0" borderId="2" xfId="0" applyFont="1" applyBorder="1" applyAlignment="1">
      <alignment horizontal="left"/>
    </xf>
    <xf numFmtId="0" fontId="5" fillId="0" borderId="0" xfId="0" applyFont="1" applyAlignment="1">
      <alignment horizontal="left" wrapText="1"/>
    </xf>
    <xf numFmtId="0" fontId="18" fillId="0" borderId="0" xfId="0" applyFont="1" applyAlignment="1">
      <alignment horizontal="left" wrapText="1"/>
    </xf>
    <xf numFmtId="0" fontId="13" fillId="0" borderId="0" xfId="0" applyFont="1" applyAlignment="1">
      <alignment horizontal="left" vertical="center"/>
    </xf>
    <xf numFmtId="0" fontId="13" fillId="0" borderId="1" xfId="0" applyFont="1" applyBorder="1" applyAlignment="1">
      <alignment horizontal="left" vertical="center"/>
    </xf>
    <xf numFmtId="0" fontId="5" fillId="0" borderId="0" xfId="0" applyFont="1" applyAlignment="1">
      <alignment horizontal="left" vertical="center" wrapText="1"/>
    </xf>
    <xf numFmtId="0" fontId="21" fillId="0" borderId="0" xfId="0" applyFont="1" applyAlignment="1">
      <alignment horizontal="left" vertical="center" wrapText="1"/>
    </xf>
    <xf numFmtId="0" fontId="7" fillId="0" borderId="48" xfId="4" applyFont="1" applyFill="1" applyBorder="1" applyAlignment="1">
      <alignment horizontal="center" vertical="top" wrapText="1"/>
    </xf>
    <xf numFmtId="0" fontId="66" fillId="0" borderId="58" xfId="0" applyFont="1" applyBorder="1" applyAlignment="1">
      <alignment vertical="top" wrapText="1"/>
    </xf>
    <xf numFmtId="0" fontId="66" fillId="0" borderId="0" xfId="0" applyFont="1" applyAlignment="1">
      <alignment vertical="top" wrapText="1"/>
    </xf>
    <xf numFmtId="0" fontId="13" fillId="0" borderId="1" xfId="0" applyFont="1" applyBorder="1" applyAlignment="1">
      <alignment horizontal="left" vertical="center" wrapText="1"/>
    </xf>
    <xf numFmtId="164" fontId="6" fillId="0" borderId="48" xfId="3" applyNumberFormat="1" applyFont="1" applyBorder="1" applyAlignment="1">
      <alignment horizontal="center" vertical="center"/>
    </xf>
    <xf numFmtId="0" fontId="6" fillId="0" borderId="48" xfId="0" applyFont="1" applyBorder="1" applyAlignment="1">
      <alignment horizontal="center"/>
    </xf>
    <xf numFmtId="0" fontId="33" fillId="2" borderId="0" xfId="0" applyFont="1" applyFill="1" applyAlignment="1">
      <alignment horizontal="center" vertical="center"/>
    </xf>
    <xf numFmtId="0" fontId="6" fillId="0" borderId="0" xfId="0" applyFont="1" applyAlignment="1">
      <alignment horizontal="right"/>
    </xf>
    <xf numFmtId="0" fontId="7" fillId="0" borderId="49" xfId="4" applyFont="1" applyFill="1" applyBorder="1" applyAlignment="1">
      <alignment horizontal="center" vertical="top" wrapText="1"/>
    </xf>
    <xf numFmtId="0" fontId="7" fillId="0" borderId="51" xfId="4" applyFont="1" applyFill="1" applyBorder="1" applyAlignment="1">
      <alignment horizontal="center" vertical="top" wrapText="1"/>
    </xf>
    <xf numFmtId="0" fontId="7" fillId="0" borderId="50" xfId="4" applyFont="1" applyFill="1" applyBorder="1" applyAlignment="1">
      <alignment horizontal="center" vertical="top" wrapText="1"/>
    </xf>
    <xf numFmtId="0" fontId="24" fillId="0" borderId="0" xfId="0" applyFont="1" applyAlignment="1">
      <alignment horizontal="center" vertical="center"/>
    </xf>
    <xf numFmtId="0" fontId="24" fillId="0" borderId="0" xfId="0" applyFont="1" applyAlignment="1">
      <alignment horizontal="left" vertical="center" wrapText="1"/>
    </xf>
    <xf numFmtId="0" fontId="24" fillId="0" borderId="0" xfId="0" applyFont="1" applyAlignment="1">
      <alignment horizontal="center" vertical="center" wrapText="1"/>
    </xf>
    <xf numFmtId="0" fontId="6" fillId="0" borderId="0" xfId="0" applyFont="1" applyAlignment="1">
      <alignment horizontal="left" wrapText="1"/>
    </xf>
    <xf numFmtId="0" fontId="33" fillId="2" borderId="0" xfId="0" applyFont="1" applyFill="1" applyAlignment="1">
      <alignment horizontal="center" vertical="center" wrapText="1"/>
    </xf>
    <xf numFmtId="0" fontId="6" fillId="0" borderId="0" xfId="0" applyFont="1" applyAlignment="1">
      <alignment horizontal="left"/>
    </xf>
    <xf numFmtId="166" fontId="13" fillId="0" borderId="0" xfId="3" applyNumberFormat="1" applyFont="1" applyFill="1" applyBorder="1" applyAlignment="1">
      <alignment horizontal="left"/>
    </xf>
    <xf numFmtId="0" fontId="13" fillId="0" borderId="0" xfId="0" applyFont="1" applyAlignment="1">
      <alignment horizontal="left" vertical="top" wrapText="1"/>
    </xf>
    <xf numFmtId="0" fontId="13" fillId="0" borderId="0" xfId="0" applyFont="1" applyAlignment="1">
      <alignment horizontal="center" vertical="center"/>
    </xf>
    <xf numFmtId="0" fontId="70" fillId="0" borderId="0" xfId="0" applyFont="1" applyAlignment="1">
      <alignment horizontal="left" wrapText="1"/>
    </xf>
    <xf numFmtId="0" fontId="70" fillId="0" borderId="0" xfId="0" applyFont="1" applyAlignment="1">
      <alignment horizontal="left"/>
    </xf>
    <xf numFmtId="0" fontId="7" fillId="0" borderId="23" xfId="4" applyFont="1" applyFill="1" applyBorder="1" applyAlignment="1">
      <alignment horizontal="left" vertical="top" wrapText="1"/>
    </xf>
    <xf numFmtId="0" fontId="7" fillId="0" borderId="24" xfId="4" applyFont="1" applyFill="1" applyBorder="1" applyAlignment="1">
      <alignment horizontal="left" vertical="top" wrapText="1"/>
    </xf>
    <xf numFmtId="0" fontId="7" fillId="0" borderId="25" xfId="4" applyFont="1" applyFill="1" applyBorder="1" applyAlignment="1">
      <alignment horizontal="left" vertical="top" wrapText="1"/>
    </xf>
    <xf numFmtId="164" fontId="6" fillId="0" borderId="22" xfId="3" applyNumberFormat="1" applyFont="1" applyBorder="1" applyAlignment="1">
      <alignment horizontal="center" vertical="center"/>
    </xf>
    <xf numFmtId="0" fontId="6" fillId="0" borderId="5" xfId="0" applyFont="1" applyBorder="1" applyAlignment="1">
      <alignment horizontal="left" vertical="center" wrapText="1"/>
    </xf>
    <xf numFmtId="0" fontId="14" fillId="0" borderId="19"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4" xfId="0" applyFont="1" applyBorder="1" applyAlignment="1">
      <alignment horizontal="center" vertical="center" wrapText="1"/>
    </xf>
    <xf numFmtId="164" fontId="6" fillId="0" borderId="49" xfId="3" applyNumberFormat="1" applyFont="1" applyBorder="1" applyAlignment="1">
      <alignment horizontal="center" vertical="center"/>
    </xf>
    <xf numFmtId="164" fontId="6" fillId="0" borderId="50" xfId="3" applyNumberFormat="1" applyFont="1" applyBorder="1" applyAlignment="1">
      <alignment horizontal="center" vertical="center"/>
    </xf>
    <xf numFmtId="0" fontId="7" fillId="0" borderId="49" xfId="4" applyFont="1" applyFill="1" applyBorder="1" applyAlignment="1">
      <alignment horizontal="left" vertical="top" wrapText="1"/>
    </xf>
    <xf numFmtId="0" fontId="7" fillId="0" borderId="51" xfId="4" applyFont="1" applyFill="1" applyBorder="1" applyAlignment="1">
      <alignment horizontal="left" vertical="top" wrapText="1"/>
    </xf>
    <xf numFmtId="0" fontId="7" fillId="0" borderId="50" xfId="4" applyFont="1" applyFill="1" applyBorder="1" applyAlignment="1">
      <alignment horizontal="left" vertical="top" wrapText="1"/>
    </xf>
    <xf numFmtId="0" fontId="73" fillId="0" borderId="60" xfId="0" applyFont="1" applyBorder="1" applyAlignment="1">
      <alignment horizontal="center" vertical="center" wrapText="1"/>
    </xf>
    <xf numFmtId="0" fontId="73" fillId="0" borderId="59" xfId="0" applyFont="1" applyBorder="1" applyAlignment="1">
      <alignment horizontal="center" vertical="center" wrapText="1"/>
    </xf>
    <xf numFmtId="0" fontId="73" fillId="0" borderId="61" xfId="0" applyFont="1" applyBorder="1" applyAlignment="1">
      <alignment horizontal="center" vertical="center" wrapText="1"/>
    </xf>
    <xf numFmtId="0" fontId="6" fillId="0" borderId="23" xfId="0" applyFont="1" applyBorder="1" applyAlignment="1">
      <alignment horizontal="left"/>
    </xf>
    <xf numFmtId="0" fontId="6" fillId="0" borderId="25" xfId="0" applyFont="1" applyBorder="1" applyAlignment="1">
      <alignment horizontal="left"/>
    </xf>
    <xf numFmtId="0" fontId="25" fillId="0" borderId="49" xfId="0" applyFont="1" applyBorder="1" applyAlignment="1">
      <alignment horizontal="center" vertical="center" wrapText="1"/>
    </xf>
    <xf numFmtId="0" fontId="25" fillId="0" borderId="50" xfId="0" applyFont="1" applyBorder="1" applyAlignment="1">
      <alignment horizontal="center" vertical="center" wrapText="1"/>
    </xf>
    <xf numFmtId="0" fontId="24" fillId="2" borderId="49" xfId="0" applyFont="1" applyFill="1" applyBorder="1" applyAlignment="1">
      <alignment horizontal="center" vertical="center" wrapText="1"/>
    </xf>
    <xf numFmtId="0" fontId="24" fillId="2" borderId="50" xfId="0" applyFont="1" applyFill="1" applyBorder="1" applyAlignment="1">
      <alignment horizontal="center" vertical="center" wrapText="1"/>
    </xf>
    <xf numFmtId="0" fontId="31" fillId="5" borderId="28" xfId="2132" applyFont="1" applyFill="1" applyBorder="1" applyAlignment="1">
      <alignment horizontal="center"/>
    </xf>
    <xf numFmtId="0" fontId="31" fillId="5" borderId="0" xfId="2132" applyFont="1" applyFill="1" applyAlignment="1">
      <alignment horizontal="center"/>
    </xf>
    <xf numFmtId="0" fontId="31" fillId="5" borderId="3" xfId="2132" applyFont="1" applyFill="1" applyBorder="1" applyAlignment="1">
      <alignment horizontal="center"/>
    </xf>
    <xf numFmtId="0" fontId="31" fillId="5" borderId="34" xfId="2132" applyFont="1" applyFill="1" applyBorder="1" applyAlignment="1">
      <alignment horizontal="center"/>
    </xf>
    <xf numFmtId="0" fontId="31" fillId="5" borderId="31" xfId="2132" applyFont="1" applyFill="1" applyBorder="1" applyAlignment="1">
      <alignment horizontal="center"/>
    </xf>
    <xf numFmtId="0" fontId="31" fillId="5" borderId="53" xfId="2132" applyFont="1" applyFill="1" applyBorder="1" applyAlignment="1">
      <alignment horizontal="center"/>
    </xf>
    <xf numFmtId="0" fontId="33" fillId="2" borderId="0" xfId="2132" applyFont="1" applyFill="1" applyAlignment="1">
      <alignment horizontal="center"/>
    </xf>
    <xf numFmtId="0" fontId="31" fillId="0" borderId="28" xfId="2132" applyFont="1" applyBorder="1" applyAlignment="1">
      <alignment horizontal="left"/>
    </xf>
    <xf numFmtId="0" fontId="31" fillId="0" borderId="0" xfId="2132" applyFont="1" applyAlignment="1">
      <alignment horizontal="left"/>
    </xf>
    <xf numFmtId="0" fontId="31" fillId="21" borderId="32" xfId="2132" applyFont="1" applyFill="1" applyBorder="1" applyAlignment="1">
      <alignment horizontal="center"/>
    </xf>
    <xf numFmtId="0" fontId="31" fillId="21" borderId="33" xfId="2132" applyFont="1" applyFill="1" applyBorder="1" applyAlignment="1">
      <alignment horizontal="center"/>
    </xf>
    <xf numFmtId="0" fontId="31" fillId="21" borderId="8" xfId="2132" applyFont="1" applyFill="1" applyBorder="1" applyAlignment="1">
      <alignment horizontal="center"/>
    </xf>
    <xf numFmtId="0" fontId="31" fillId="4" borderId="0" xfId="2132" applyFont="1" applyFill="1"/>
    <xf numFmtId="0" fontId="29" fillId="4" borderId="0" xfId="2132" applyFont="1" applyFill="1"/>
    <xf numFmtId="0" fontId="64" fillId="0" borderId="0" xfId="2132" applyFont="1" applyAlignment="1">
      <alignment horizontal="center"/>
    </xf>
  </cellXfs>
  <cellStyles count="2134">
    <cellStyle name="20% - Accent1 10" xfId="12" xr:uid="{00000000-0005-0000-0000-000000000000}"/>
    <cellStyle name="20% - Accent1 11" xfId="13" xr:uid="{00000000-0005-0000-0000-000001000000}"/>
    <cellStyle name="20% - Accent1 12" xfId="14" xr:uid="{00000000-0005-0000-0000-000002000000}"/>
    <cellStyle name="20% - Accent1 13" xfId="15" xr:uid="{00000000-0005-0000-0000-000003000000}"/>
    <cellStyle name="20% - Accent1 14" xfId="16" xr:uid="{00000000-0005-0000-0000-000004000000}"/>
    <cellStyle name="20% - Accent1 15" xfId="17" xr:uid="{00000000-0005-0000-0000-000005000000}"/>
    <cellStyle name="20% - Accent1 16" xfId="18" xr:uid="{00000000-0005-0000-0000-000006000000}"/>
    <cellStyle name="20% - Accent1 17" xfId="19" xr:uid="{00000000-0005-0000-0000-000007000000}"/>
    <cellStyle name="20% - Accent1 18" xfId="20" xr:uid="{00000000-0005-0000-0000-000008000000}"/>
    <cellStyle name="20% - Accent1 19" xfId="21" xr:uid="{00000000-0005-0000-0000-000009000000}"/>
    <cellStyle name="20% - Accent1 2" xfId="22" xr:uid="{00000000-0005-0000-0000-00000A000000}"/>
    <cellStyle name="20% - Accent1 2 2" xfId="23" xr:uid="{00000000-0005-0000-0000-00000B000000}"/>
    <cellStyle name="20% - Accent1 20" xfId="24" xr:uid="{00000000-0005-0000-0000-00000C000000}"/>
    <cellStyle name="20% - Accent1 21" xfId="25" xr:uid="{00000000-0005-0000-0000-00000D000000}"/>
    <cellStyle name="20% - Accent1 22" xfId="26" xr:uid="{00000000-0005-0000-0000-00000E000000}"/>
    <cellStyle name="20% - Accent1 23" xfId="27" xr:uid="{00000000-0005-0000-0000-00000F000000}"/>
    <cellStyle name="20% - Accent1 24" xfId="28" xr:uid="{00000000-0005-0000-0000-000010000000}"/>
    <cellStyle name="20% - Accent1 25" xfId="29" xr:uid="{00000000-0005-0000-0000-000011000000}"/>
    <cellStyle name="20% - Accent1 26" xfId="30" xr:uid="{00000000-0005-0000-0000-000012000000}"/>
    <cellStyle name="20% - Accent1 27" xfId="31" xr:uid="{00000000-0005-0000-0000-000013000000}"/>
    <cellStyle name="20% - Accent1 28" xfId="32" xr:uid="{00000000-0005-0000-0000-000014000000}"/>
    <cellStyle name="20% - Accent1 29" xfId="33" xr:uid="{00000000-0005-0000-0000-000015000000}"/>
    <cellStyle name="20% - Accent1 3" xfId="34" xr:uid="{00000000-0005-0000-0000-000016000000}"/>
    <cellStyle name="20% - Accent1 30" xfId="35" xr:uid="{00000000-0005-0000-0000-000017000000}"/>
    <cellStyle name="20% - Accent1 31" xfId="36" xr:uid="{00000000-0005-0000-0000-000018000000}"/>
    <cellStyle name="20% - Accent1 32" xfId="37" xr:uid="{00000000-0005-0000-0000-000019000000}"/>
    <cellStyle name="20% - Accent1 33" xfId="38" xr:uid="{00000000-0005-0000-0000-00001A000000}"/>
    <cellStyle name="20% - Accent1 34" xfId="39" xr:uid="{00000000-0005-0000-0000-00001B000000}"/>
    <cellStyle name="20% - Accent1 35" xfId="40" xr:uid="{00000000-0005-0000-0000-00001C000000}"/>
    <cellStyle name="20% - Accent1 36" xfId="41" xr:uid="{00000000-0005-0000-0000-00001D000000}"/>
    <cellStyle name="20% - Accent1 37" xfId="42" xr:uid="{00000000-0005-0000-0000-00001E000000}"/>
    <cellStyle name="20% - Accent1 38" xfId="43" xr:uid="{00000000-0005-0000-0000-00001F000000}"/>
    <cellStyle name="20% - Accent1 39" xfId="44" xr:uid="{00000000-0005-0000-0000-000020000000}"/>
    <cellStyle name="20% - Accent1 4" xfId="45" xr:uid="{00000000-0005-0000-0000-000021000000}"/>
    <cellStyle name="20% - Accent1 40" xfId="46" xr:uid="{00000000-0005-0000-0000-000022000000}"/>
    <cellStyle name="20% - Accent1 5" xfId="47" xr:uid="{00000000-0005-0000-0000-000023000000}"/>
    <cellStyle name="20% - Accent1 6" xfId="48" xr:uid="{00000000-0005-0000-0000-000024000000}"/>
    <cellStyle name="20% - Accent1 7" xfId="49" xr:uid="{00000000-0005-0000-0000-000025000000}"/>
    <cellStyle name="20% - Accent1 8" xfId="50" xr:uid="{00000000-0005-0000-0000-000026000000}"/>
    <cellStyle name="20% - Accent1 9" xfId="51" xr:uid="{00000000-0005-0000-0000-000027000000}"/>
    <cellStyle name="20% - Accent2 10" xfId="52" xr:uid="{00000000-0005-0000-0000-000028000000}"/>
    <cellStyle name="20% - Accent2 11" xfId="53" xr:uid="{00000000-0005-0000-0000-000029000000}"/>
    <cellStyle name="20% - Accent2 12" xfId="54" xr:uid="{00000000-0005-0000-0000-00002A000000}"/>
    <cellStyle name="20% - Accent2 13" xfId="55" xr:uid="{00000000-0005-0000-0000-00002B000000}"/>
    <cellStyle name="20% - Accent2 14" xfId="56" xr:uid="{00000000-0005-0000-0000-00002C000000}"/>
    <cellStyle name="20% - Accent2 15" xfId="57" xr:uid="{00000000-0005-0000-0000-00002D000000}"/>
    <cellStyle name="20% - Accent2 16" xfId="58" xr:uid="{00000000-0005-0000-0000-00002E000000}"/>
    <cellStyle name="20% - Accent2 17" xfId="59" xr:uid="{00000000-0005-0000-0000-00002F000000}"/>
    <cellStyle name="20% - Accent2 18" xfId="60" xr:uid="{00000000-0005-0000-0000-000030000000}"/>
    <cellStyle name="20% - Accent2 19" xfId="61" xr:uid="{00000000-0005-0000-0000-000031000000}"/>
    <cellStyle name="20% - Accent2 2" xfId="62" xr:uid="{00000000-0005-0000-0000-000032000000}"/>
    <cellStyle name="20% - Accent2 2 2" xfId="63" xr:uid="{00000000-0005-0000-0000-000033000000}"/>
    <cellStyle name="20% - Accent2 20" xfId="64" xr:uid="{00000000-0005-0000-0000-000034000000}"/>
    <cellStyle name="20% - Accent2 21" xfId="65" xr:uid="{00000000-0005-0000-0000-000035000000}"/>
    <cellStyle name="20% - Accent2 22" xfId="66" xr:uid="{00000000-0005-0000-0000-000036000000}"/>
    <cellStyle name="20% - Accent2 23" xfId="67" xr:uid="{00000000-0005-0000-0000-000037000000}"/>
    <cellStyle name="20% - Accent2 24" xfId="68" xr:uid="{00000000-0005-0000-0000-000038000000}"/>
    <cellStyle name="20% - Accent2 25" xfId="69" xr:uid="{00000000-0005-0000-0000-000039000000}"/>
    <cellStyle name="20% - Accent2 26" xfId="70" xr:uid="{00000000-0005-0000-0000-00003A000000}"/>
    <cellStyle name="20% - Accent2 27" xfId="71" xr:uid="{00000000-0005-0000-0000-00003B000000}"/>
    <cellStyle name="20% - Accent2 28" xfId="72" xr:uid="{00000000-0005-0000-0000-00003C000000}"/>
    <cellStyle name="20% - Accent2 29" xfId="73" xr:uid="{00000000-0005-0000-0000-00003D000000}"/>
    <cellStyle name="20% - Accent2 3" xfId="74" xr:uid="{00000000-0005-0000-0000-00003E000000}"/>
    <cellStyle name="20% - Accent2 30" xfId="75" xr:uid="{00000000-0005-0000-0000-00003F000000}"/>
    <cellStyle name="20% - Accent2 31" xfId="76" xr:uid="{00000000-0005-0000-0000-000040000000}"/>
    <cellStyle name="20% - Accent2 32" xfId="77" xr:uid="{00000000-0005-0000-0000-000041000000}"/>
    <cellStyle name="20% - Accent2 33" xfId="78" xr:uid="{00000000-0005-0000-0000-000042000000}"/>
    <cellStyle name="20% - Accent2 34" xfId="79" xr:uid="{00000000-0005-0000-0000-000043000000}"/>
    <cellStyle name="20% - Accent2 35" xfId="80" xr:uid="{00000000-0005-0000-0000-000044000000}"/>
    <cellStyle name="20% - Accent2 36" xfId="81" xr:uid="{00000000-0005-0000-0000-000045000000}"/>
    <cellStyle name="20% - Accent2 37" xfId="82" xr:uid="{00000000-0005-0000-0000-000046000000}"/>
    <cellStyle name="20% - Accent2 38" xfId="83" xr:uid="{00000000-0005-0000-0000-000047000000}"/>
    <cellStyle name="20% - Accent2 39" xfId="84" xr:uid="{00000000-0005-0000-0000-000048000000}"/>
    <cellStyle name="20% - Accent2 4" xfId="85" xr:uid="{00000000-0005-0000-0000-000049000000}"/>
    <cellStyle name="20% - Accent2 40" xfId="86" xr:uid="{00000000-0005-0000-0000-00004A000000}"/>
    <cellStyle name="20% - Accent2 5" xfId="87" xr:uid="{00000000-0005-0000-0000-00004B000000}"/>
    <cellStyle name="20% - Accent2 6" xfId="88" xr:uid="{00000000-0005-0000-0000-00004C000000}"/>
    <cellStyle name="20% - Accent2 7" xfId="89" xr:uid="{00000000-0005-0000-0000-00004D000000}"/>
    <cellStyle name="20% - Accent2 8" xfId="90" xr:uid="{00000000-0005-0000-0000-00004E000000}"/>
    <cellStyle name="20% - Accent2 9" xfId="91" xr:uid="{00000000-0005-0000-0000-00004F000000}"/>
    <cellStyle name="20% - Accent3 10" xfId="92" xr:uid="{00000000-0005-0000-0000-000050000000}"/>
    <cellStyle name="20% - Accent3 11" xfId="93" xr:uid="{00000000-0005-0000-0000-000051000000}"/>
    <cellStyle name="20% - Accent3 12" xfId="94" xr:uid="{00000000-0005-0000-0000-000052000000}"/>
    <cellStyle name="20% - Accent3 13" xfId="95" xr:uid="{00000000-0005-0000-0000-000053000000}"/>
    <cellStyle name="20% - Accent3 14" xfId="96" xr:uid="{00000000-0005-0000-0000-000054000000}"/>
    <cellStyle name="20% - Accent3 15" xfId="97" xr:uid="{00000000-0005-0000-0000-000055000000}"/>
    <cellStyle name="20% - Accent3 16" xfId="98" xr:uid="{00000000-0005-0000-0000-000056000000}"/>
    <cellStyle name="20% - Accent3 17" xfId="99" xr:uid="{00000000-0005-0000-0000-000057000000}"/>
    <cellStyle name="20% - Accent3 18" xfId="100" xr:uid="{00000000-0005-0000-0000-000058000000}"/>
    <cellStyle name="20% - Accent3 19" xfId="101" xr:uid="{00000000-0005-0000-0000-000059000000}"/>
    <cellStyle name="20% - Accent3 2" xfId="102" xr:uid="{00000000-0005-0000-0000-00005A000000}"/>
    <cellStyle name="20% - Accent3 2 2" xfId="103" xr:uid="{00000000-0005-0000-0000-00005B000000}"/>
    <cellStyle name="20% - Accent3 20" xfId="104" xr:uid="{00000000-0005-0000-0000-00005C000000}"/>
    <cellStyle name="20% - Accent3 21" xfId="105" xr:uid="{00000000-0005-0000-0000-00005D000000}"/>
    <cellStyle name="20% - Accent3 22" xfId="106" xr:uid="{00000000-0005-0000-0000-00005E000000}"/>
    <cellStyle name="20% - Accent3 23" xfId="107" xr:uid="{00000000-0005-0000-0000-00005F000000}"/>
    <cellStyle name="20% - Accent3 24" xfId="108" xr:uid="{00000000-0005-0000-0000-000060000000}"/>
    <cellStyle name="20% - Accent3 25" xfId="109" xr:uid="{00000000-0005-0000-0000-000061000000}"/>
    <cellStyle name="20% - Accent3 26" xfId="110" xr:uid="{00000000-0005-0000-0000-000062000000}"/>
    <cellStyle name="20% - Accent3 27" xfId="111" xr:uid="{00000000-0005-0000-0000-000063000000}"/>
    <cellStyle name="20% - Accent3 28" xfId="112" xr:uid="{00000000-0005-0000-0000-000064000000}"/>
    <cellStyle name="20% - Accent3 29" xfId="113" xr:uid="{00000000-0005-0000-0000-000065000000}"/>
    <cellStyle name="20% - Accent3 3" xfId="114" xr:uid="{00000000-0005-0000-0000-000066000000}"/>
    <cellStyle name="20% - Accent3 30" xfId="115" xr:uid="{00000000-0005-0000-0000-000067000000}"/>
    <cellStyle name="20% - Accent3 31" xfId="116" xr:uid="{00000000-0005-0000-0000-000068000000}"/>
    <cellStyle name="20% - Accent3 32" xfId="117" xr:uid="{00000000-0005-0000-0000-000069000000}"/>
    <cellStyle name="20% - Accent3 33" xfId="118" xr:uid="{00000000-0005-0000-0000-00006A000000}"/>
    <cellStyle name="20% - Accent3 34" xfId="119" xr:uid="{00000000-0005-0000-0000-00006B000000}"/>
    <cellStyle name="20% - Accent3 35" xfId="120" xr:uid="{00000000-0005-0000-0000-00006C000000}"/>
    <cellStyle name="20% - Accent3 36" xfId="121" xr:uid="{00000000-0005-0000-0000-00006D000000}"/>
    <cellStyle name="20% - Accent3 37" xfId="122" xr:uid="{00000000-0005-0000-0000-00006E000000}"/>
    <cellStyle name="20% - Accent3 38" xfId="123" xr:uid="{00000000-0005-0000-0000-00006F000000}"/>
    <cellStyle name="20% - Accent3 39" xfId="124" xr:uid="{00000000-0005-0000-0000-000070000000}"/>
    <cellStyle name="20% - Accent3 4" xfId="125" xr:uid="{00000000-0005-0000-0000-000071000000}"/>
    <cellStyle name="20% - Accent3 40" xfId="126" xr:uid="{00000000-0005-0000-0000-000072000000}"/>
    <cellStyle name="20% - Accent3 5" xfId="127" xr:uid="{00000000-0005-0000-0000-000073000000}"/>
    <cellStyle name="20% - Accent3 6" xfId="128" xr:uid="{00000000-0005-0000-0000-000074000000}"/>
    <cellStyle name="20% - Accent3 7" xfId="129" xr:uid="{00000000-0005-0000-0000-000075000000}"/>
    <cellStyle name="20% - Accent3 8" xfId="130" xr:uid="{00000000-0005-0000-0000-000076000000}"/>
    <cellStyle name="20% - Accent3 9" xfId="131" xr:uid="{00000000-0005-0000-0000-000077000000}"/>
    <cellStyle name="20% - Accent4 10" xfId="132" xr:uid="{00000000-0005-0000-0000-000078000000}"/>
    <cellStyle name="20% - Accent4 11" xfId="133" xr:uid="{00000000-0005-0000-0000-000079000000}"/>
    <cellStyle name="20% - Accent4 12" xfId="134" xr:uid="{00000000-0005-0000-0000-00007A000000}"/>
    <cellStyle name="20% - Accent4 13" xfId="135" xr:uid="{00000000-0005-0000-0000-00007B000000}"/>
    <cellStyle name="20% - Accent4 14" xfId="136" xr:uid="{00000000-0005-0000-0000-00007C000000}"/>
    <cellStyle name="20% - Accent4 15" xfId="137" xr:uid="{00000000-0005-0000-0000-00007D000000}"/>
    <cellStyle name="20% - Accent4 16" xfId="138" xr:uid="{00000000-0005-0000-0000-00007E000000}"/>
    <cellStyle name="20% - Accent4 17" xfId="139" xr:uid="{00000000-0005-0000-0000-00007F000000}"/>
    <cellStyle name="20% - Accent4 18" xfId="140" xr:uid="{00000000-0005-0000-0000-000080000000}"/>
    <cellStyle name="20% - Accent4 19" xfId="141" xr:uid="{00000000-0005-0000-0000-000081000000}"/>
    <cellStyle name="20% - Accent4 2" xfId="142" xr:uid="{00000000-0005-0000-0000-000082000000}"/>
    <cellStyle name="20% - Accent4 2 2" xfId="143" xr:uid="{00000000-0005-0000-0000-000083000000}"/>
    <cellStyle name="20% - Accent4 20" xfId="144" xr:uid="{00000000-0005-0000-0000-000084000000}"/>
    <cellStyle name="20% - Accent4 21" xfId="145" xr:uid="{00000000-0005-0000-0000-000085000000}"/>
    <cellStyle name="20% - Accent4 22" xfId="146" xr:uid="{00000000-0005-0000-0000-000086000000}"/>
    <cellStyle name="20% - Accent4 23" xfId="147" xr:uid="{00000000-0005-0000-0000-000087000000}"/>
    <cellStyle name="20% - Accent4 24" xfId="148" xr:uid="{00000000-0005-0000-0000-000088000000}"/>
    <cellStyle name="20% - Accent4 25" xfId="149" xr:uid="{00000000-0005-0000-0000-000089000000}"/>
    <cellStyle name="20% - Accent4 26" xfId="150" xr:uid="{00000000-0005-0000-0000-00008A000000}"/>
    <cellStyle name="20% - Accent4 27" xfId="151" xr:uid="{00000000-0005-0000-0000-00008B000000}"/>
    <cellStyle name="20% - Accent4 28" xfId="152" xr:uid="{00000000-0005-0000-0000-00008C000000}"/>
    <cellStyle name="20% - Accent4 29" xfId="153" xr:uid="{00000000-0005-0000-0000-00008D000000}"/>
    <cellStyle name="20% - Accent4 3" xfId="154" xr:uid="{00000000-0005-0000-0000-00008E000000}"/>
    <cellStyle name="20% - Accent4 30" xfId="155" xr:uid="{00000000-0005-0000-0000-00008F000000}"/>
    <cellStyle name="20% - Accent4 31" xfId="156" xr:uid="{00000000-0005-0000-0000-000090000000}"/>
    <cellStyle name="20% - Accent4 32" xfId="157" xr:uid="{00000000-0005-0000-0000-000091000000}"/>
    <cellStyle name="20% - Accent4 33" xfId="158" xr:uid="{00000000-0005-0000-0000-000092000000}"/>
    <cellStyle name="20% - Accent4 34" xfId="159" xr:uid="{00000000-0005-0000-0000-000093000000}"/>
    <cellStyle name="20% - Accent4 35" xfId="160" xr:uid="{00000000-0005-0000-0000-000094000000}"/>
    <cellStyle name="20% - Accent4 36" xfId="161" xr:uid="{00000000-0005-0000-0000-000095000000}"/>
    <cellStyle name="20% - Accent4 37" xfId="162" xr:uid="{00000000-0005-0000-0000-000096000000}"/>
    <cellStyle name="20% - Accent4 38" xfId="163" xr:uid="{00000000-0005-0000-0000-000097000000}"/>
    <cellStyle name="20% - Accent4 39" xfId="164" xr:uid="{00000000-0005-0000-0000-000098000000}"/>
    <cellStyle name="20% - Accent4 4" xfId="165" xr:uid="{00000000-0005-0000-0000-000099000000}"/>
    <cellStyle name="20% - Accent4 40" xfId="166" xr:uid="{00000000-0005-0000-0000-00009A000000}"/>
    <cellStyle name="20% - Accent4 5" xfId="167" xr:uid="{00000000-0005-0000-0000-00009B000000}"/>
    <cellStyle name="20% - Accent4 6" xfId="168" xr:uid="{00000000-0005-0000-0000-00009C000000}"/>
    <cellStyle name="20% - Accent4 7" xfId="169" xr:uid="{00000000-0005-0000-0000-00009D000000}"/>
    <cellStyle name="20% - Accent4 8" xfId="170" xr:uid="{00000000-0005-0000-0000-00009E000000}"/>
    <cellStyle name="20% - Accent4 9" xfId="171" xr:uid="{00000000-0005-0000-0000-00009F000000}"/>
    <cellStyle name="20% - Accent5 10" xfId="172" xr:uid="{00000000-0005-0000-0000-0000A0000000}"/>
    <cellStyle name="20% - Accent5 11" xfId="173" xr:uid="{00000000-0005-0000-0000-0000A1000000}"/>
    <cellStyle name="20% - Accent5 12" xfId="174" xr:uid="{00000000-0005-0000-0000-0000A2000000}"/>
    <cellStyle name="20% - Accent5 13" xfId="175" xr:uid="{00000000-0005-0000-0000-0000A3000000}"/>
    <cellStyle name="20% - Accent5 14" xfId="176" xr:uid="{00000000-0005-0000-0000-0000A4000000}"/>
    <cellStyle name="20% - Accent5 15" xfId="177" xr:uid="{00000000-0005-0000-0000-0000A5000000}"/>
    <cellStyle name="20% - Accent5 16" xfId="178" xr:uid="{00000000-0005-0000-0000-0000A6000000}"/>
    <cellStyle name="20% - Accent5 17" xfId="179" xr:uid="{00000000-0005-0000-0000-0000A7000000}"/>
    <cellStyle name="20% - Accent5 18" xfId="180" xr:uid="{00000000-0005-0000-0000-0000A8000000}"/>
    <cellStyle name="20% - Accent5 19" xfId="181" xr:uid="{00000000-0005-0000-0000-0000A9000000}"/>
    <cellStyle name="20% - Accent5 2" xfId="182" xr:uid="{00000000-0005-0000-0000-0000AA000000}"/>
    <cellStyle name="20% - Accent5 2 2" xfId="183" xr:uid="{00000000-0005-0000-0000-0000AB000000}"/>
    <cellStyle name="20% - Accent5 20" xfId="184" xr:uid="{00000000-0005-0000-0000-0000AC000000}"/>
    <cellStyle name="20% - Accent5 21" xfId="185" xr:uid="{00000000-0005-0000-0000-0000AD000000}"/>
    <cellStyle name="20% - Accent5 22" xfId="186" xr:uid="{00000000-0005-0000-0000-0000AE000000}"/>
    <cellStyle name="20% - Accent5 23" xfId="187" xr:uid="{00000000-0005-0000-0000-0000AF000000}"/>
    <cellStyle name="20% - Accent5 24" xfId="188" xr:uid="{00000000-0005-0000-0000-0000B0000000}"/>
    <cellStyle name="20% - Accent5 25" xfId="189" xr:uid="{00000000-0005-0000-0000-0000B1000000}"/>
    <cellStyle name="20% - Accent5 26" xfId="190" xr:uid="{00000000-0005-0000-0000-0000B2000000}"/>
    <cellStyle name="20% - Accent5 27" xfId="191" xr:uid="{00000000-0005-0000-0000-0000B3000000}"/>
    <cellStyle name="20% - Accent5 28" xfId="192" xr:uid="{00000000-0005-0000-0000-0000B4000000}"/>
    <cellStyle name="20% - Accent5 29" xfId="193" xr:uid="{00000000-0005-0000-0000-0000B5000000}"/>
    <cellStyle name="20% - Accent5 3" xfId="194" xr:uid="{00000000-0005-0000-0000-0000B6000000}"/>
    <cellStyle name="20% - Accent5 30" xfId="195" xr:uid="{00000000-0005-0000-0000-0000B7000000}"/>
    <cellStyle name="20% - Accent5 31" xfId="196" xr:uid="{00000000-0005-0000-0000-0000B8000000}"/>
    <cellStyle name="20% - Accent5 32" xfId="197" xr:uid="{00000000-0005-0000-0000-0000B9000000}"/>
    <cellStyle name="20% - Accent5 33" xfId="198" xr:uid="{00000000-0005-0000-0000-0000BA000000}"/>
    <cellStyle name="20% - Accent5 34" xfId="199" xr:uid="{00000000-0005-0000-0000-0000BB000000}"/>
    <cellStyle name="20% - Accent5 35" xfId="200" xr:uid="{00000000-0005-0000-0000-0000BC000000}"/>
    <cellStyle name="20% - Accent5 36" xfId="201" xr:uid="{00000000-0005-0000-0000-0000BD000000}"/>
    <cellStyle name="20% - Accent5 37" xfId="202" xr:uid="{00000000-0005-0000-0000-0000BE000000}"/>
    <cellStyle name="20% - Accent5 38" xfId="203" xr:uid="{00000000-0005-0000-0000-0000BF000000}"/>
    <cellStyle name="20% - Accent5 39" xfId="204" xr:uid="{00000000-0005-0000-0000-0000C0000000}"/>
    <cellStyle name="20% - Accent5 4" xfId="205" xr:uid="{00000000-0005-0000-0000-0000C1000000}"/>
    <cellStyle name="20% - Accent5 40" xfId="206" xr:uid="{00000000-0005-0000-0000-0000C2000000}"/>
    <cellStyle name="20% - Accent5 5" xfId="207" xr:uid="{00000000-0005-0000-0000-0000C3000000}"/>
    <cellStyle name="20% - Accent5 6" xfId="208" xr:uid="{00000000-0005-0000-0000-0000C4000000}"/>
    <cellStyle name="20% - Accent5 7" xfId="209" xr:uid="{00000000-0005-0000-0000-0000C5000000}"/>
    <cellStyle name="20% - Accent5 8" xfId="210" xr:uid="{00000000-0005-0000-0000-0000C6000000}"/>
    <cellStyle name="20% - Accent5 9" xfId="211" xr:uid="{00000000-0005-0000-0000-0000C7000000}"/>
    <cellStyle name="20% - Accent6 10" xfId="212" xr:uid="{00000000-0005-0000-0000-0000C8000000}"/>
    <cellStyle name="20% - Accent6 11" xfId="213" xr:uid="{00000000-0005-0000-0000-0000C9000000}"/>
    <cellStyle name="20% - Accent6 12" xfId="214" xr:uid="{00000000-0005-0000-0000-0000CA000000}"/>
    <cellStyle name="20% - Accent6 13" xfId="215" xr:uid="{00000000-0005-0000-0000-0000CB000000}"/>
    <cellStyle name="20% - Accent6 14" xfId="216" xr:uid="{00000000-0005-0000-0000-0000CC000000}"/>
    <cellStyle name="20% - Accent6 15" xfId="217" xr:uid="{00000000-0005-0000-0000-0000CD000000}"/>
    <cellStyle name="20% - Accent6 16" xfId="218" xr:uid="{00000000-0005-0000-0000-0000CE000000}"/>
    <cellStyle name="20% - Accent6 17" xfId="219" xr:uid="{00000000-0005-0000-0000-0000CF000000}"/>
    <cellStyle name="20% - Accent6 18" xfId="220" xr:uid="{00000000-0005-0000-0000-0000D0000000}"/>
    <cellStyle name="20% - Accent6 19" xfId="221" xr:uid="{00000000-0005-0000-0000-0000D1000000}"/>
    <cellStyle name="20% - Accent6 2" xfId="222" xr:uid="{00000000-0005-0000-0000-0000D2000000}"/>
    <cellStyle name="20% - Accent6 2 2" xfId="223" xr:uid="{00000000-0005-0000-0000-0000D3000000}"/>
    <cellStyle name="20% - Accent6 20" xfId="224" xr:uid="{00000000-0005-0000-0000-0000D4000000}"/>
    <cellStyle name="20% - Accent6 21" xfId="225" xr:uid="{00000000-0005-0000-0000-0000D5000000}"/>
    <cellStyle name="20% - Accent6 22" xfId="226" xr:uid="{00000000-0005-0000-0000-0000D6000000}"/>
    <cellStyle name="20% - Accent6 23" xfId="227" xr:uid="{00000000-0005-0000-0000-0000D7000000}"/>
    <cellStyle name="20% - Accent6 24" xfId="228" xr:uid="{00000000-0005-0000-0000-0000D8000000}"/>
    <cellStyle name="20% - Accent6 25" xfId="229" xr:uid="{00000000-0005-0000-0000-0000D9000000}"/>
    <cellStyle name="20% - Accent6 26" xfId="230" xr:uid="{00000000-0005-0000-0000-0000DA000000}"/>
    <cellStyle name="20% - Accent6 27" xfId="231" xr:uid="{00000000-0005-0000-0000-0000DB000000}"/>
    <cellStyle name="20% - Accent6 28" xfId="232" xr:uid="{00000000-0005-0000-0000-0000DC000000}"/>
    <cellStyle name="20% - Accent6 29" xfId="233" xr:uid="{00000000-0005-0000-0000-0000DD000000}"/>
    <cellStyle name="20% - Accent6 3" xfId="234" xr:uid="{00000000-0005-0000-0000-0000DE000000}"/>
    <cellStyle name="20% - Accent6 30" xfId="235" xr:uid="{00000000-0005-0000-0000-0000DF000000}"/>
    <cellStyle name="20% - Accent6 31" xfId="236" xr:uid="{00000000-0005-0000-0000-0000E0000000}"/>
    <cellStyle name="20% - Accent6 32" xfId="237" xr:uid="{00000000-0005-0000-0000-0000E1000000}"/>
    <cellStyle name="20% - Accent6 33" xfId="238" xr:uid="{00000000-0005-0000-0000-0000E2000000}"/>
    <cellStyle name="20% - Accent6 34" xfId="239" xr:uid="{00000000-0005-0000-0000-0000E3000000}"/>
    <cellStyle name="20% - Accent6 35" xfId="240" xr:uid="{00000000-0005-0000-0000-0000E4000000}"/>
    <cellStyle name="20% - Accent6 36" xfId="241" xr:uid="{00000000-0005-0000-0000-0000E5000000}"/>
    <cellStyle name="20% - Accent6 37" xfId="242" xr:uid="{00000000-0005-0000-0000-0000E6000000}"/>
    <cellStyle name="20% - Accent6 38" xfId="243" xr:uid="{00000000-0005-0000-0000-0000E7000000}"/>
    <cellStyle name="20% - Accent6 39" xfId="244" xr:uid="{00000000-0005-0000-0000-0000E8000000}"/>
    <cellStyle name="20% - Accent6 4" xfId="245" xr:uid="{00000000-0005-0000-0000-0000E9000000}"/>
    <cellStyle name="20% - Accent6 40" xfId="246" xr:uid="{00000000-0005-0000-0000-0000EA000000}"/>
    <cellStyle name="20% - Accent6 5" xfId="247" xr:uid="{00000000-0005-0000-0000-0000EB000000}"/>
    <cellStyle name="20% - Accent6 6" xfId="248" xr:uid="{00000000-0005-0000-0000-0000EC000000}"/>
    <cellStyle name="20% - Accent6 7" xfId="249" xr:uid="{00000000-0005-0000-0000-0000ED000000}"/>
    <cellStyle name="20% - Accent6 8" xfId="250" xr:uid="{00000000-0005-0000-0000-0000EE000000}"/>
    <cellStyle name="20% - Accent6 9" xfId="251" xr:uid="{00000000-0005-0000-0000-0000EF000000}"/>
    <cellStyle name="40% - Accent1 10" xfId="252" xr:uid="{00000000-0005-0000-0000-0000F0000000}"/>
    <cellStyle name="40% - Accent1 11" xfId="253" xr:uid="{00000000-0005-0000-0000-0000F1000000}"/>
    <cellStyle name="40% - Accent1 12" xfId="254" xr:uid="{00000000-0005-0000-0000-0000F2000000}"/>
    <cellStyle name="40% - Accent1 13" xfId="255" xr:uid="{00000000-0005-0000-0000-0000F3000000}"/>
    <cellStyle name="40% - Accent1 14" xfId="256" xr:uid="{00000000-0005-0000-0000-0000F4000000}"/>
    <cellStyle name="40% - Accent1 15" xfId="257" xr:uid="{00000000-0005-0000-0000-0000F5000000}"/>
    <cellStyle name="40% - Accent1 16" xfId="258" xr:uid="{00000000-0005-0000-0000-0000F6000000}"/>
    <cellStyle name="40% - Accent1 17" xfId="259" xr:uid="{00000000-0005-0000-0000-0000F7000000}"/>
    <cellStyle name="40% - Accent1 18" xfId="260" xr:uid="{00000000-0005-0000-0000-0000F8000000}"/>
    <cellStyle name="40% - Accent1 19" xfId="261" xr:uid="{00000000-0005-0000-0000-0000F9000000}"/>
    <cellStyle name="40% - Accent1 2" xfId="262" xr:uid="{00000000-0005-0000-0000-0000FA000000}"/>
    <cellStyle name="40% - Accent1 2 2" xfId="263" xr:uid="{00000000-0005-0000-0000-0000FB000000}"/>
    <cellStyle name="40% - Accent1 20" xfId="264" xr:uid="{00000000-0005-0000-0000-0000FC000000}"/>
    <cellStyle name="40% - Accent1 21" xfId="265" xr:uid="{00000000-0005-0000-0000-0000FD000000}"/>
    <cellStyle name="40% - Accent1 22" xfId="266" xr:uid="{00000000-0005-0000-0000-0000FE000000}"/>
    <cellStyle name="40% - Accent1 23" xfId="267" xr:uid="{00000000-0005-0000-0000-0000FF000000}"/>
    <cellStyle name="40% - Accent1 24" xfId="268" xr:uid="{00000000-0005-0000-0000-000000010000}"/>
    <cellStyle name="40% - Accent1 25" xfId="269" xr:uid="{00000000-0005-0000-0000-000001010000}"/>
    <cellStyle name="40% - Accent1 26" xfId="270" xr:uid="{00000000-0005-0000-0000-000002010000}"/>
    <cellStyle name="40% - Accent1 27" xfId="271" xr:uid="{00000000-0005-0000-0000-000003010000}"/>
    <cellStyle name="40% - Accent1 28" xfId="272" xr:uid="{00000000-0005-0000-0000-000004010000}"/>
    <cellStyle name="40% - Accent1 29" xfId="273" xr:uid="{00000000-0005-0000-0000-000005010000}"/>
    <cellStyle name="40% - Accent1 3" xfId="274" xr:uid="{00000000-0005-0000-0000-000006010000}"/>
    <cellStyle name="40% - Accent1 30" xfId="275" xr:uid="{00000000-0005-0000-0000-000007010000}"/>
    <cellStyle name="40% - Accent1 31" xfId="276" xr:uid="{00000000-0005-0000-0000-000008010000}"/>
    <cellStyle name="40% - Accent1 32" xfId="277" xr:uid="{00000000-0005-0000-0000-000009010000}"/>
    <cellStyle name="40% - Accent1 33" xfId="278" xr:uid="{00000000-0005-0000-0000-00000A010000}"/>
    <cellStyle name="40% - Accent1 34" xfId="279" xr:uid="{00000000-0005-0000-0000-00000B010000}"/>
    <cellStyle name="40% - Accent1 35" xfId="280" xr:uid="{00000000-0005-0000-0000-00000C010000}"/>
    <cellStyle name="40% - Accent1 36" xfId="281" xr:uid="{00000000-0005-0000-0000-00000D010000}"/>
    <cellStyle name="40% - Accent1 37" xfId="282" xr:uid="{00000000-0005-0000-0000-00000E010000}"/>
    <cellStyle name="40% - Accent1 38" xfId="283" xr:uid="{00000000-0005-0000-0000-00000F010000}"/>
    <cellStyle name="40% - Accent1 39" xfId="284" xr:uid="{00000000-0005-0000-0000-000010010000}"/>
    <cellStyle name="40% - Accent1 4" xfId="285" xr:uid="{00000000-0005-0000-0000-000011010000}"/>
    <cellStyle name="40% - Accent1 40" xfId="286" xr:uid="{00000000-0005-0000-0000-000012010000}"/>
    <cellStyle name="40% - Accent1 5" xfId="287" xr:uid="{00000000-0005-0000-0000-000013010000}"/>
    <cellStyle name="40% - Accent1 6" xfId="288" xr:uid="{00000000-0005-0000-0000-000014010000}"/>
    <cellStyle name="40% - Accent1 7" xfId="289" xr:uid="{00000000-0005-0000-0000-000015010000}"/>
    <cellStyle name="40% - Accent1 8" xfId="290" xr:uid="{00000000-0005-0000-0000-000016010000}"/>
    <cellStyle name="40% - Accent1 9" xfId="291" xr:uid="{00000000-0005-0000-0000-000017010000}"/>
    <cellStyle name="40% - Accent2 10" xfId="292" xr:uid="{00000000-0005-0000-0000-000018010000}"/>
    <cellStyle name="40% - Accent2 11" xfId="293" xr:uid="{00000000-0005-0000-0000-000019010000}"/>
    <cellStyle name="40% - Accent2 12" xfId="294" xr:uid="{00000000-0005-0000-0000-00001A010000}"/>
    <cellStyle name="40% - Accent2 13" xfId="295" xr:uid="{00000000-0005-0000-0000-00001B010000}"/>
    <cellStyle name="40% - Accent2 14" xfId="296" xr:uid="{00000000-0005-0000-0000-00001C010000}"/>
    <cellStyle name="40% - Accent2 15" xfId="297" xr:uid="{00000000-0005-0000-0000-00001D010000}"/>
    <cellStyle name="40% - Accent2 16" xfId="298" xr:uid="{00000000-0005-0000-0000-00001E010000}"/>
    <cellStyle name="40% - Accent2 17" xfId="299" xr:uid="{00000000-0005-0000-0000-00001F010000}"/>
    <cellStyle name="40% - Accent2 18" xfId="300" xr:uid="{00000000-0005-0000-0000-000020010000}"/>
    <cellStyle name="40% - Accent2 19" xfId="301" xr:uid="{00000000-0005-0000-0000-000021010000}"/>
    <cellStyle name="40% - Accent2 2" xfId="302" xr:uid="{00000000-0005-0000-0000-000022010000}"/>
    <cellStyle name="40% - Accent2 2 2" xfId="303" xr:uid="{00000000-0005-0000-0000-000023010000}"/>
    <cellStyle name="40% - Accent2 20" xfId="304" xr:uid="{00000000-0005-0000-0000-000024010000}"/>
    <cellStyle name="40% - Accent2 21" xfId="305" xr:uid="{00000000-0005-0000-0000-000025010000}"/>
    <cellStyle name="40% - Accent2 22" xfId="306" xr:uid="{00000000-0005-0000-0000-000026010000}"/>
    <cellStyle name="40% - Accent2 23" xfId="307" xr:uid="{00000000-0005-0000-0000-000027010000}"/>
    <cellStyle name="40% - Accent2 24" xfId="308" xr:uid="{00000000-0005-0000-0000-000028010000}"/>
    <cellStyle name="40% - Accent2 25" xfId="309" xr:uid="{00000000-0005-0000-0000-000029010000}"/>
    <cellStyle name="40% - Accent2 26" xfId="310" xr:uid="{00000000-0005-0000-0000-00002A010000}"/>
    <cellStyle name="40% - Accent2 27" xfId="311" xr:uid="{00000000-0005-0000-0000-00002B010000}"/>
    <cellStyle name="40% - Accent2 28" xfId="312" xr:uid="{00000000-0005-0000-0000-00002C010000}"/>
    <cellStyle name="40% - Accent2 29" xfId="313" xr:uid="{00000000-0005-0000-0000-00002D010000}"/>
    <cellStyle name="40% - Accent2 3" xfId="314" xr:uid="{00000000-0005-0000-0000-00002E010000}"/>
    <cellStyle name="40% - Accent2 30" xfId="315" xr:uid="{00000000-0005-0000-0000-00002F010000}"/>
    <cellStyle name="40% - Accent2 31" xfId="316" xr:uid="{00000000-0005-0000-0000-000030010000}"/>
    <cellStyle name="40% - Accent2 32" xfId="317" xr:uid="{00000000-0005-0000-0000-000031010000}"/>
    <cellStyle name="40% - Accent2 33" xfId="318" xr:uid="{00000000-0005-0000-0000-000032010000}"/>
    <cellStyle name="40% - Accent2 34" xfId="319" xr:uid="{00000000-0005-0000-0000-000033010000}"/>
    <cellStyle name="40% - Accent2 35" xfId="320" xr:uid="{00000000-0005-0000-0000-000034010000}"/>
    <cellStyle name="40% - Accent2 36" xfId="321" xr:uid="{00000000-0005-0000-0000-000035010000}"/>
    <cellStyle name="40% - Accent2 37" xfId="322" xr:uid="{00000000-0005-0000-0000-000036010000}"/>
    <cellStyle name="40% - Accent2 38" xfId="323" xr:uid="{00000000-0005-0000-0000-000037010000}"/>
    <cellStyle name="40% - Accent2 39" xfId="324" xr:uid="{00000000-0005-0000-0000-000038010000}"/>
    <cellStyle name="40% - Accent2 4" xfId="325" xr:uid="{00000000-0005-0000-0000-000039010000}"/>
    <cellStyle name="40% - Accent2 40" xfId="326" xr:uid="{00000000-0005-0000-0000-00003A010000}"/>
    <cellStyle name="40% - Accent2 5" xfId="327" xr:uid="{00000000-0005-0000-0000-00003B010000}"/>
    <cellStyle name="40% - Accent2 6" xfId="328" xr:uid="{00000000-0005-0000-0000-00003C010000}"/>
    <cellStyle name="40% - Accent2 7" xfId="329" xr:uid="{00000000-0005-0000-0000-00003D010000}"/>
    <cellStyle name="40% - Accent2 8" xfId="330" xr:uid="{00000000-0005-0000-0000-00003E010000}"/>
    <cellStyle name="40% - Accent2 9" xfId="331" xr:uid="{00000000-0005-0000-0000-00003F010000}"/>
    <cellStyle name="40% - Accent3 10" xfId="332" xr:uid="{00000000-0005-0000-0000-000040010000}"/>
    <cellStyle name="40% - Accent3 11" xfId="333" xr:uid="{00000000-0005-0000-0000-000041010000}"/>
    <cellStyle name="40% - Accent3 12" xfId="334" xr:uid="{00000000-0005-0000-0000-000042010000}"/>
    <cellStyle name="40% - Accent3 13" xfId="335" xr:uid="{00000000-0005-0000-0000-000043010000}"/>
    <cellStyle name="40% - Accent3 14" xfId="336" xr:uid="{00000000-0005-0000-0000-000044010000}"/>
    <cellStyle name="40% - Accent3 15" xfId="337" xr:uid="{00000000-0005-0000-0000-000045010000}"/>
    <cellStyle name="40% - Accent3 16" xfId="338" xr:uid="{00000000-0005-0000-0000-000046010000}"/>
    <cellStyle name="40% - Accent3 17" xfId="339" xr:uid="{00000000-0005-0000-0000-000047010000}"/>
    <cellStyle name="40% - Accent3 18" xfId="340" xr:uid="{00000000-0005-0000-0000-000048010000}"/>
    <cellStyle name="40% - Accent3 19" xfId="341" xr:uid="{00000000-0005-0000-0000-000049010000}"/>
    <cellStyle name="40% - Accent3 2" xfId="342" xr:uid="{00000000-0005-0000-0000-00004A010000}"/>
    <cellStyle name="40% - Accent3 2 2" xfId="343" xr:uid="{00000000-0005-0000-0000-00004B010000}"/>
    <cellStyle name="40% - Accent3 20" xfId="344" xr:uid="{00000000-0005-0000-0000-00004C010000}"/>
    <cellStyle name="40% - Accent3 21" xfId="345" xr:uid="{00000000-0005-0000-0000-00004D010000}"/>
    <cellStyle name="40% - Accent3 22" xfId="346" xr:uid="{00000000-0005-0000-0000-00004E010000}"/>
    <cellStyle name="40% - Accent3 23" xfId="347" xr:uid="{00000000-0005-0000-0000-00004F010000}"/>
    <cellStyle name="40% - Accent3 24" xfId="348" xr:uid="{00000000-0005-0000-0000-000050010000}"/>
    <cellStyle name="40% - Accent3 25" xfId="349" xr:uid="{00000000-0005-0000-0000-000051010000}"/>
    <cellStyle name="40% - Accent3 26" xfId="350" xr:uid="{00000000-0005-0000-0000-000052010000}"/>
    <cellStyle name="40% - Accent3 27" xfId="351" xr:uid="{00000000-0005-0000-0000-000053010000}"/>
    <cellStyle name="40% - Accent3 28" xfId="352" xr:uid="{00000000-0005-0000-0000-000054010000}"/>
    <cellStyle name="40% - Accent3 29" xfId="353" xr:uid="{00000000-0005-0000-0000-000055010000}"/>
    <cellStyle name="40% - Accent3 3" xfId="354" xr:uid="{00000000-0005-0000-0000-000056010000}"/>
    <cellStyle name="40% - Accent3 30" xfId="355" xr:uid="{00000000-0005-0000-0000-000057010000}"/>
    <cellStyle name="40% - Accent3 31" xfId="356" xr:uid="{00000000-0005-0000-0000-000058010000}"/>
    <cellStyle name="40% - Accent3 32" xfId="357" xr:uid="{00000000-0005-0000-0000-000059010000}"/>
    <cellStyle name="40% - Accent3 33" xfId="358" xr:uid="{00000000-0005-0000-0000-00005A010000}"/>
    <cellStyle name="40% - Accent3 34" xfId="359" xr:uid="{00000000-0005-0000-0000-00005B010000}"/>
    <cellStyle name="40% - Accent3 35" xfId="360" xr:uid="{00000000-0005-0000-0000-00005C010000}"/>
    <cellStyle name="40% - Accent3 36" xfId="361" xr:uid="{00000000-0005-0000-0000-00005D010000}"/>
    <cellStyle name="40% - Accent3 37" xfId="362" xr:uid="{00000000-0005-0000-0000-00005E010000}"/>
    <cellStyle name="40% - Accent3 38" xfId="363" xr:uid="{00000000-0005-0000-0000-00005F010000}"/>
    <cellStyle name="40% - Accent3 39" xfId="364" xr:uid="{00000000-0005-0000-0000-000060010000}"/>
    <cellStyle name="40% - Accent3 4" xfId="365" xr:uid="{00000000-0005-0000-0000-000061010000}"/>
    <cellStyle name="40% - Accent3 40" xfId="366" xr:uid="{00000000-0005-0000-0000-000062010000}"/>
    <cellStyle name="40% - Accent3 5" xfId="367" xr:uid="{00000000-0005-0000-0000-000063010000}"/>
    <cellStyle name="40% - Accent3 6" xfId="368" xr:uid="{00000000-0005-0000-0000-000064010000}"/>
    <cellStyle name="40% - Accent3 7" xfId="369" xr:uid="{00000000-0005-0000-0000-000065010000}"/>
    <cellStyle name="40% - Accent3 8" xfId="370" xr:uid="{00000000-0005-0000-0000-000066010000}"/>
    <cellStyle name="40% - Accent3 9" xfId="371" xr:uid="{00000000-0005-0000-0000-000067010000}"/>
    <cellStyle name="40% - Accent4 10" xfId="372" xr:uid="{00000000-0005-0000-0000-000068010000}"/>
    <cellStyle name="40% - Accent4 11" xfId="373" xr:uid="{00000000-0005-0000-0000-000069010000}"/>
    <cellStyle name="40% - Accent4 12" xfId="374" xr:uid="{00000000-0005-0000-0000-00006A010000}"/>
    <cellStyle name="40% - Accent4 13" xfId="375" xr:uid="{00000000-0005-0000-0000-00006B010000}"/>
    <cellStyle name="40% - Accent4 14" xfId="376" xr:uid="{00000000-0005-0000-0000-00006C010000}"/>
    <cellStyle name="40% - Accent4 15" xfId="377" xr:uid="{00000000-0005-0000-0000-00006D010000}"/>
    <cellStyle name="40% - Accent4 16" xfId="378" xr:uid="{00000000-0005-0000-0000-00006E010000}"/>
    <cellStyle name="40% - Accent4 17" xfId="379" xr:uid="{00000000-0005-0000-0000-00006F010000}"/>
    <cellStyle name="40% - Accent4 18" xfId="380" xr:uid="{00000000-0005-0000-0000-000070010000}"/>
    <cellStyle name="40% - Accent4 19" xfId="381" xr:uid="{00000000-0005-0000-0000-000071010000}"/>
    <cellStyle name="40% - Accent4 2" xfId="382" xr:uid="{00000000-0005-0000-0000-000072010000}"/>
    <cellStyle name="40% - Accent4 2 2" xfId="383" xr:uid="{00000000-0005-0000-0000-000073010000}"/>
    <cellStyle name="40% - Accent4 20" xfId="384" xr:uid="{00000000-0005-0000-0000-000074010000}"/>
    <cellStyle name="40% - Accent4 21" xfId="385" xr:uid="{00000000-0005-0000-0000-000075010000}"/>
    <cellStyle name="40% - Accent4 22" xfId="386" xr:uid="{00000000-0005-0000-0000-000076010000}"/>
    <cellStyle name="40% - Accent4 23" xfId="387" xr:uid="{00000000-0005-0000-0000-000077010000}"/>
    <cellStyle name="40% - Accent4 24" xfId="388" xr:uid="{00000000-0005-0000-0000-000078010000}"/>
    <cellStyle name="40% - Accent4 25" xfId="389" xr:uid="{00000000-0005-0000-0000-000079010000}"/>
    <cellStyle name="40% - Accent4 26" xfId="390" xr:uid="{00000000-0005-0000-0000-00007A010000}"/>
    <cellStyle name="40% - Accent4 27" xfId="391" xr:uid="{00000000-0005-0000-0000-00007B010000}"/>
    <cellStyle name="40% - Accent4 28" xfId="392" xr:uid="{00000000-0005-0000-0000-00007C010000}"/>
    <cellStyle name="40% - Accent4 29" xfId="393" xr:uid="{00000000-0005-0000-0000-00007D010000}"/>
    <cellStyle name="40% - Accent4 3" xfId="394" xr:uid="{00000000-0005-0000-0000-00007E010000}"/>
    <cellStyle name="40% - Accent4 30" xfId="395" xr:uid="{00000000-0005-0000-0000-00007F010000}"/>
    <cellStyle name="40% - Accent4 31" xfId="396" xr:uid="{00000000-0005-0000-0000-000080010000}"/>
    <cellStyle name="40% - Accent4 32" xfId="397" xr:uid="{00000000-0005-0000-0000-000081010000}"/>
    <cellStyle name="40% - Accent4 33" xfId="398" xr:uid="{00000000-0005-0000-0000-000082010000}"/>
    <cellStyle name="40% - Accent4 34" xfId="399" xr:uid="{00000000-0005-0000-0000-000083010000}"/>
    <cellStyle name="40% - Accent4 35" xfId="400" xr:uid="{00000000-0005-0000-0000-000084010000}"/>
    <cellStyle name="40% - Accent4 36" xfId="401" xr:uid="{00000000-0005-0000-0000-000085010000}"/>
    <cellStyle name="40% - Accent4 37" xfId="402" xr:uid="{00000000-0005-0000-0000-000086010000}"/>
    <cellStyle name="40% - Accent4 38" xfId="403" xr:uid="{00000000-0005-0000-0000-000087010000}"/>
    <cellStyle name="40% - Accent4 39" xfId="404" xr:uid="{00000000-0005-0000-0000-000088010000}"/>
    <cellStyle name="40% - Accent4 4" xfId="405" xr:uid="{00000000-0005-0000-0000-000089010000}"/>
    <cellStyle name="40% - Accent4 40" xfId="406" xr:uid="{00000000-0005-0000-0000-00008A010000}"/>
    <cellStyle name="40% - Accent4 5" xfId="407" xr:uid="{00000000-0005-0000-0000-00008B010000}"/>
    <cellStyle name="40% - Accent4 6" xfId="408" xr:uid="{00000000-0005-0000-0000-00008C010000}"/>
    <cellStyle name="40% - Accent4 7" xfId="409" xr:uid="{00000000-0005-0000-0000-00008D010000}"/>
    <cellStyle name="40% - Accent4 8" xfId="410" xr:uid="{00000000-0005-0000-0000-00008E010000}"/>
    <cellStyle name="40% - Accent4 9" xfId="411" xr:uid="{00000000-0005-0000-0000-00008F010000}"/>
    <cellStyle name="40% - Accent5 10" xfId="412" xr:uid="{00000000-0005-0000-0000-000090010000}"/>
    <cellStyle name="40% - Accent5 11" xfId="413" xr:uid="{00000000-0005-0000-0000-000091010000}"/>
    <cellStyle name="40% - Accent5 12" xfId="414" xr:uid="{00000000-0005-0000-0000-000092010000}"/>
    <cellStyle name="40% - Accent5 13" xfId="415" xr:uid="{00000000-0005-0000-0000-000093010000}"/>
    <cellStyle name="40% - Accent5 14" xfId="416" xr:uid="{00000000-0005-0000-0000-000094010000}"/>
    <cellStyle name="40% - Accent5 15" xfId="417" xr:uid="{00000000-0005-0000-0000-000095010000}"/>
    <cellStyle name="40% - Accent5 16" xfId="418" xr:uid="{00000000-0005-0000-0000-000096010000}"/>
    <cellStyle name="40% - Accent5 17" xfId="419" xr:uid="{00000000-0005-0000-0000-000097010000}"/>
    <cellStyle name="40% - Accent5 18" xfId="420" xr:uid="{00000000-0005-0000-0000-000098010000}"/>
    <cellStyle name="40% - Accent5 19" xfId="421" xr:uid="{00000000-0005-0000-0000-000099010000}"/>
    <cellStyle name="40% - Accent5 2" xfId="422" xr:uid="{00000000-0005-0000-0000-00009A010000}"/>
    <cellStyle name="40% - Accent5 2 2" xfId="423" xr:uid="{00000000-0005-0000-0000-00009B010000}"/>
    <cellStyle name="40% - Accent5 20" xfId="424" xr:uid="{00000000-0005-0000-0000-00009C010000}"/>
    <cellStyle name="40% - Accent5 21" xfId="425" xr:uid="{00000000-0005-0000-0000-00009D010000}"/>
    <cellStyle name="40% - Accent5 22" xfId="426" xr:uid="{00000000-0005-0000-0000-00009E010000}"/>
    <cellStyle name="40% - Accent5 23" xfId="427" xr:uid="{00000000-0005-0000-0000-00009F010000}"/>
    <cellStyle name="40% - Accent5 24" xfId="428" xr:uid="{00000000-0005-0000-0000-0000A0010000}"/>
    <cellStyle name="40% - Accent5 25" xfId="429" xr:uid="{00000000-0005-0000-0000-0000A1010000}"/>
    <cellStyle name="40% - Accent5 26" xfId="430" xr:uid="{00000000-0005-0000-0000-0000A2010000}"/>
    <cellStyle name="40% - Accent5 27" xfId="431" xr:uid="{00000000-0005-0000-0000-0000A3010000}"/>
    <cellStyle name="40% - Accent5 28" xfId="432" xr:uid="{00000000-0005-0000-0000-0000A4010000}"/>
    <cellStyle name="40% - Accent5 29" xfId="433" xr:uid="{00000000-0005-0000-0000-0000A5010000}"/>
    <cellStyle name="40% - Accent5 3" xfId="434" xr:uid="{00000000-0005-0000-0000-0000A6010000}"/>
    <cellStyle name="40% - Accent5 30" xfId="435" xr:uid="{00000000-0005-0000-0000-0000A7010000}"/>
    <cellStyle name="40% - Accent5 31" xfId="436" xr:uid="{00000000-0005-0000-0000-0000A8010000}"/>
    <cellStyle name="40% - Accent5 32" xfId="437" xr:uid="{00000000-0005-0000-0000-0000A9010000}"/>
    <cellStyle name="40% - Accent5 33" xfId="438" xr:uid="{00000000-0005-0000-0000-0000AA010000}"/>
    <cellStyle name="40% - Accent5 34" xfId="439" xr:uid="{00000000-0005-0000-0000-0000AB010000}"/>
    <cellStyle name="40% - Accent5 35" xfId="440" xr:uid="{00000000-0005-0000-0000-0000AC010000}"/>
    <cellStyle name="40% - Accent5 36" xfId="441" xr:uid="{00000000-0005-0000-0000-0000AD010000}"/>
    <cellStyle name="40% - Accent5 37" xfId="442" xr:uid="{00000000-0005-0000-0000-0000AE010000}"/>
    <cellStyle name="40% - Accent5 38" xfId="443" xr:uid="{00000000-0005-0000-0000-0000AF010000}"/>
    <cellStyle name="40% - Accent5 39" xfId="444" xr:uid="{00000000-0005-0000-0000-0000B0010000}"/>
    <cellStyle name="40% - Accent5 4" xfId="445" xr:uid="{00000000-0005-0000-0000-0000B1010000}"/>
    <cellStyle name="40% - Accent5 40" xfId="446" xr:uid="{00000000-0005-0000-0000-0000B2010000}"/>
    <cellStyle name="40% - Accent5 5" xfId="447" xr:uid="{00000000-0005-0000-0000-0000B3010000}"/>
    <cellStyle name="40% - Accent5 6" xfId="448" xr:uid="{00000000-0005-0000-0000-0000B4010000}"/>
    <cellStyle name="40% - Accent5 7" xfId="449" xr:uid="{00000000-0005-0000-0000-0000B5010000}"/>
    <cellStyle name="40% - Accent5 8" xfId="450" xr:uid="{00000000-0005-0000-0000-0000B6010000}"/>
    <cellStyle name="40% - Accent5 9" xfId="451" xr:uid="{00000000-0005-0000-0000-0000B7010000}"/>
    <cellStyle name="40% - Accent6 10" xfId="452" xr:uid="{00000000-0005-0000-0000-0000B8010000}"/>
    <cellStyle name="40% - Accent6 11" xfId="453" xr:uid="{00000000-0005-0000-0000-0000B9010000}"/>
    <cellStyle name="40% - Accent6 12" xfId="454" xr:uid="{00000000-0005-0000-0000-0000BA010000}"/>
    <cellStyle name="40% - Accent6 13" xfId="455" xr:uid="{00000000-0005-0000-0000-0000BB010000}"/>
    <cellStyle name="40% - Accent6 14" xfId="456" xr:uid="{00000000-0005-0000-0000-0000BC010000}"/>
    <cellStyle name="40% - Accent6 15" xfId="457" xr:uid="{00000000-0005-0000-0000-0000BD010000}"/>
    <cellStyle name="40% - Accent6 16" xfId="458" xr:uid="{00000000-0005-0000-0000-0000BE010000}"/>
    <cellStyle name="40% - Accent6 17" xfId="459" xr:uid="{00000000-0005-0000-0000-0000BF010000}"/>
    <cellStyle name="40% - Accent6 18" xfId="460" xr:uid="{00000000-0005-0000-0000-0000C0010000}"/>
    <cellStyle name="40% - Accent6 19" xfId="461" xr:uid="{00000000-0005-0000-0000-0000C1010000}"/>
    <cellStyle name="40% - Accent6 2" xfId="462" xr:uid="{00000000-0005-0000-0000-0000C2010000}"/>
    <cellStyle name="40% - Accent6 2 2" xfId="463" xr:uid="{00000000-0005-0000-0000-0000C3010000}"/>
    <cellStyle name="40% - Accent6 20" xfId="464" xr:uid="{00000000-0005-0000-0000-0000C4010000}"/>
    <cellStyle name="40% - Accent6 21" xfId="465" xr:uid="{00000000-0005-0000-0000-0000C5010000}"/>
    <cellStyle name="40% - Accent6 22" xfId="466" xr:uid="{00000000-0005-0000-0000-0000C6010000}"/>
    <cellStyle name="40% - Accent6 23" xfId="467" xr:uid="{00000000-0005-0000-0000-0000C7010000}"/>
    <cellStyle name="40% - Accent6 24" xfId="468" xr:uid="{00000000-0005-0000-0000-0000C8010000}"/>
    <cellStyle name="40% - Accent6 25" xfId="469" xr:uid="{00000000-0005-0000-0000-0000C9010000}"/>
    <cellStyle name="40% - Accent6 26" xfId="470" xr:uid="{00000000-0005-0000-0000-0000CA010000}"/>
    <cellStyle name="40% - Accent6 27" xfId="471" xr:uid="{00000000-0005-0000-0000-0000CB010000}"/>
    <cellStyle name="40% - Accent6 28" xfId="472" xr:uid="{00000000-0005-0000-0000-0000CC010000}"/>
    <cellStyle name="40% - Accent6 29" xfId="473" xr:uid="{00000000-0005-0000-0000-0000CD010000}"/>
    <cellStyle name="40% - Accent6 3" xfId="474" xr:uid="{00000000-0005-0000-0000-0000CE010000}"/>
    <cellStyle name="40% - Accent6 30" xfId="475" xr:uid="{00000000-0005-0000-0000-0000CF010000}"/>
    <cellStyle name="40% - Accent6 31" xfId="476" xr:uid="{00000000-0005-0000-0000-0000D0010000}"/>
    <cellStyle name="40% - Accent6 32" xfId="477" xr:uid="{00000000-0005-0000-0000-0000D1010000}"/>
    <cellStyle name="40% - Accent6 33" xfId="478" xr:uid="{00000000-0005-0000-0000-0000D2010000}"/>
    <cellStyle name="40% - Accent6 34" xfId="479" xr:uid="{00000000-0005-0000-0000-0000D3010000}"/>
    <cellStyle name="40% - Accent6 35" xfId="480" xr:uid="{00000000-0005-0000-0000-0000D4010000}"/>
    <cellStyle name="40% - Accent6 36" xfId="481" xr:uid="{00000000-0005-0000-0000-0000D5010000}"/>
    <cellStyle name="40% - Accent6 37" xfId="482" xr:uid="{00000000-0005-0000-0000-0000D6010000}"/>
    <cellStyle name="40% - Accent6 38" xfId="483" xr:uid="{00000000-0005-0000-0000-0000D7010000}"/>
    <cellStyle name="40% - Accent6 39" xfId="484" xr:uid="{00000000-0005-0000-0000-0000D8010000}"/>
    <cellStyle name="40% - Accent6 4" xfId="485" xr:uid="{00000000-0005-0000-0000-0000D9010000}"/>
    <cellStyle name="40% - Accent6 40" xfId="486" xr:uid="{00000000-0005-0000-0000-0000DA010000}"/>
    <cellStyle name="40% - Accent6 5" xfId="487" xr:uid="{00000000-0005-0000-0000-0000DB010000}"/>
    <cellStyle name="40% - Accent6 6" xfId="488" xr:uid="{00000000-0005-0000-0000-0000DC010000}"/>
    <cellStyle name="40% - Accent6 7" xfId="489" xr:uid="{00000000-0005-0000-0000-0000DD010000}"/>
    <cellStyle name="40% - Accent6 8" xfId="490" xr:uid="{00000000-0005-0000-0000-0000DE010000}"/>
    <cellStyle name="40% - Accent6 9" xfId="491" xr:uid="{00000000-0005-0000-0000-0000DF010000}"/>
    <cellStyle name="60% - Accent1 10" xfId="492" xr:uid="{00000000-0005-0000-0000-0000E0010000}"/>
    <cellStyle name="60% - Accent1 11" xfId="493" xr:uid="{00000000-0005-0000-0000-0000E1010000}"/>
    <cellStyle name="60% - Accent1 12" xfId="494" xr:uid="{00000000-0005-0000-0000-0000E2010000}"/>
    <cellStyle name="60% - Accent1 13" xfId="495" xr:uid="{00000000-0005-0000-0000-0000E3010000}"/>
    <cellStyle name="60% - Accent1 14" xfId="496" xr:uid="{00000000-0005-0000-0000-0000E4010000}"/>
    <cellStyle name="60% - Accent1 15" xfId="497" xr:uid="{00000000-0005-0000-0000-0000E5010000}"/>
    <cellStyle name="60% - Accent1 16" xfId="498" xr:uid="{00000000-0005-0000-0000-0000E6010000}"/>
    <cellStyle name="60% - Accent1 17" xfId="499" xr:uid="{00000000-0005-0000-0000-0000E7010000}"/>
    <cellStyle name="60% - Accent1 18" xfId="500" xr:uid="{00000000-0005-0000-0000-0000E8010000}"/>
    <cellStyle name="60% - Accent1 19" xfId="501" xr:uid="{00000000-0005-0000-0000-0000E9010000}"/>
    <cellStyle name="60% - Accent1 2" xfId="502" xr:uid="{00000000-0005-0000-0000-0000EA010000}"/>
    <cellStyle name="60% - Accent1 20" xfId="503" xr:uid="{00000000-0005-0000-0000-0000EB010000}"/>
    <cellStyle name="60% - Accent1 21" xfId="504" xr:uid="{00000000-0005-0000-0000-0000EC010000}"/>
    <cellStyle name="60% - Accent1 22" xfId="505" xr:uid="{00000000-0005-0000-0000-0000ED010000}"/>
    <cellStyle name="60% - Accent1 23" xfId="506" xr:uid="{00000000-0005-0000-0000-0000EE010000}"/>
    <cellStyle name="60% - Accent1 24" xfId="507" xr:uid="{00000000-0005-0000-0000-0000EF010000}"/>
    <cellStyle name="60% - Accent1 25" xfId="508" xr:uid="{00000000-0005-0000-0000-0000F0010000}"/>
    <cellStyle name="60% - Accent1 26" xfId="509" xr:uid="{00000000-0005-0000-0000-0000F1010000}"/>
    <cellStyle name="60% - Accent1 27" xfId="510" xr:uid="{00000000-0005-0000-0000-0000F2010000}"/>
    <cellStyle name="60% - Accent1 28" xfId="511" xr:uid="{00000000-0005-0000-0000-0000F3010000}"/>
    <cellStyle name="60% - Accent1 29" xfId="512" xr:uid="{00000000-0005-0000-0000-0000F4010000}"/>
    <cellStyle name="60% - Accent1 3" xfId="513" xr:uid="{00000000-0005-0000-0000-0000F5010000}"/>
    <cellStyle name="60% - Accent1 30" xfId="514" xr:uid="{00000000-0005-0000-0000-0000F6010000}"/>
    <cellStyle name="60% - Accent1 31" xfId="515" xr:uid="{00000000-0005-0000-0000-0000F7010000}"/>
    <cellStyle name="60% - Accent1 32" xfId="516" xr:uid="{00000000-0005-0000-0000-0000F8010000}"/>
    <cellStyle name="60% - Accent1 33" xfId="517" xr:uid="{00000000-0005-0000-0000-0000F9010000}"/>
    <cellStyle name="60% - Accent1 34" xfId="518" xr:uid="{00000000-0005-0000-0000-0000FA010000}"/>
    <cellStyle name="60% - Accent1 35" xfId="519" xr:uid="{00000000-0005-0000-0000-0000FB010000}"/>
    <cellStyle name="60% - Accent1 36" xfId="520" xr:uid="{00000000-0005-0000-0000-0000FC010000}"/>
    <cellStyle name="60% - Accent1 37" xfId="521" xr:uid="{00000000-0005-0000-0000-0000FD010000}"/>
    <cellStyle name="60% - Accent1 38" xfId="522" xr:uid="{00000000-0005-0000-0000-0000FE010000}"/>
    <cellStyle name="60% - Accent1 39" xfId="523" xr:uid="{00000000-0005-0000-0000-0000FF010000}"/>
    <cellStyle name="60% - Accent1 4" xfId="524" xr:uid="{00000000-0005-0000-0000-000000020000}"/>
    <cellStyle name="60% - Accent1 40" xfId="525" xr:uid="{00000000-0005-0000-0000-000001020000}"/>
    <cellStyle name="60% - Accent1 5" xfId="526" xr:uid="{00000000-0005-0000-0000-000002020000}"/>
    <cellStyle name="60% - Accent1 6" xfId="527" xr:uid="{00000000-0005-0000-0000-000003020000}"/>
    <cellStyle name="60% - Accent1 7" xfId="528" xr:uid="{00000000-0005-0000-0000-000004020000}"/>
    <cellStyle name="60% - Accent1 8" xfId="529" xr:uid="{00000000-0005-0000-0000-000005020000}"/>
    <cellStyle name="60% - Accent1 9" xfId="530" xr:uid="{00000000-0005-0000-0000-000006020000}"/>
    <cellStyle name="60% - Accent2 10" xfId="531" xr:uid="{00000000-0005-0000-0000-000007020000}"/>
    <cellStyle name="60% - Accent2 11" xfId="532" xr:uid="{00000000-0005-0000-0000-000008020000}"/>
    <cellStyle name="60% - Accent2 12" xfId="533" xr:uid="{00000000-0005-0000-0000-000009020000}"/>
    <cellStyle name="60% - Accent2 13" xfId="534" xr:uid="{00000000-0005-0000-0000-00000A020000}"/>
    <cellStyle name="60% - Accent2 14" xfId="535" xr:uid="{00000000-0005-0000-0000-00000B020000}"/>
    <cellStyle name="60% - Accent2 15" xfId="536" xr:uid="{00000000-0005-0000-0000-00000C020000}"/>
    <cellStyle name="60% - Accent2 16" xfId="537" xr:uid="{00000000-0005-0000-0000-00000D020000}"/>
    <cellStyle name="60% - Accent2 17" xfId="538" xr:uid="{00000000-0005-0000-0000-00000E020000}"/>
    <cellStyle name="60% - Accent2 18" xfId="539" xr:uid="{00000000-0005-0000-0000-00000F020000}"/>
    <cellStyle name="60% - Accent2 19" xfId="540" xr:uid="{00000000-0005-0000-0000-000010020000}"/>
    <cellStyle name="60% - Accent2 2" xfId="541" xr:uid="{00000000-0005-0000-0000-000011020000}"/>
    <cellStyle name="60% - Accent2 20" xfId="542" xr:uid="{00000000-0005-0000-0000-000012020000}"/>
    <cellStyle name="60% - Accent2 21" xfId="543" xr:uid="{00000000-0005-0000-0000-000013020000}"/>
    <cellStyle name="60% - Accent2 22" xfId="544" xr:uid="{00000000-0005-0000-0000-000014020000}"/>
    <cellStyle name="60% - Accent2 23" xfId="545" xr:uid="{00000000-0005-0000-0000-000015020000}"/>
    <cellStyle name="60% - Accent2 24" xfId="546" xr:uid="{00000000-0005-0000-0000-000016020000}"/>
    <cellStyle name="60% - Accent2 25" xfId="547" xr:uid="{00000000-0005-0000-0000-000017020000}"/>
    <cellStyle name="60% - Accent2 26" xfId="548" xr:uid="{00000000-0005-0000-0000-000018020000}"/>
    <cellStyle name="60% - Accent2 27" xfId="549" xr:uid="{00000000-0005-0000-0000-000019020000}"/>
    <cellStyle name="60% - Accent2 28" xfId="550" xr:uid="{00000000-0005-0000-0000-00001A020000}"/>
    <cellStyle name="60% - Accent2 29" xfId="551" xr:uid="{00000000-0005-0000-0000-00001B020000}"/>
    <cellStyle name="60% - Accent2 3" xfId="552" xr:uid="{00000000-0005-0000-0000-00001C020000}"/>
    <cellStyle name="60% - Accent2 30" xfId="553" xr:uid="{00000000-0005-0000-0000-00001D020000}"/>
    <cellStyle name="60% - Accent2 31" xfId="554" xr:uid="{00000000-0005-0000-0000-00001E020000}"/>
    <cellStyle name="60% - Accent2 32" xfId="555" xr:uid="{00000000-0005-0000-0000-00001F020000}"/>
    <cellStyle name="60% - Accent2 33" xfId="556" xr:uid="{00000000-0005-0000-0000-000020020000}"/>
    <cellStyle name="60% - Accent2 34" xfId="557" xr:uid="{00000000-0005-0000-0000-000021020000}"/>
    <cellStyle name="60% - Accent2 35" xfId="558" xr:uid="{00000000-0005-0000-0000-000022020000}"/>
    <cellStyle name="60% - Accent2 36" xfId="559" xr:uid="{00000000-0005-0000-0000-000023020000}"/>
    <cellStyle name="60% - Accent2 37" xfId="560" xr:uid="{00000000-0005-0000-0000-000024020000}"/>
    <cellStyle name="60% - Accent2 38" xfId="561" xr:uid="{00000000-0005-0000-0000-000025020000}"/>
    <cellStyle name="60% - Accent2 39" xfId="562" xr:uid="{00000000-0005-0000-0000-000026020000}"/>
    <cellStyle name="60% - Accent2 4" xfId="563" xr:uid="{00000000-0005-0000-0000-000027020000}"/>
    <cellStyle name="60% - Accent2 40" xfId="564" xr:uid="{00000000-0005-0000-0000-000028020000}"/>
    <cellStyle name="60% - Accent2 5" xfId="565" xr:uid="{00000000-0005-0000-0000-000029020000}"/>
    <cellStyle name="60% - Accent2 6" xfId="566" xr:uid="{00000000-0005-0000-0000-00002A020000}"/>
    <cellStyle name="60% - Accent2 7" xfId="567" xr:uid="{00000000-0005-0000-0000-00002B020000}"/>
    <cellStyle name="60% - Accent2 8" xfId="568" xr:uid="{00000000-0005-0000-0000-00002C020000}"/>
    <cellStyle name="60% - Accent2 9" xfId="569" xr:uid="{00000000-0005-0000-0000-00002D020000}"/>
    <cellStyle name="60% - Accent3 10" xfId="570" xr:uid="{00000000-0005-0000-0000-00002E020000}"/>
    <cellStyle name="60% - Accent3 11" xfId="571" xr:uid="{00000000-0005-0000-0000-00002F020000}"/>
    <cellStyle name="60% - Accent3 12" xfId="572" xr:uid="{00000000-0005-0000-0000-000030020000}"/>
    <cellStyle name="60% - Accent3 13" xfId="573" xr:uid="{00000000-0005-0000-0000-000031020000}"/>
    <cellStyle name="60% - Accent3 14" xfId="574" xr:uid="{00000000-0005-0000-0000-000032020000}"/>
    <cellStyle name="60% - Accent3 15" xfId="575" xr:uid="{00000000-0005-0000-0000-000033020000}"/>
    <cellStyle name="60% - Accent3 16" xfId="576" xr:uid="{00000000-0005-0000-0000-000034020000}"/>
    <cellStyle name="60% - Accent3 17" xfId="577" xr:uid="{00000000-0005-0000-0000-000035020000}"/>
    <cellStyle name="60% - Accent3 18" xfId="578" xr:uid="{00000000-0005-0000-0000-000036020000}"/>
    <cellStyle name="60% - Accent3 19" xfId="579" xr:uid="{00000000-0005-0000-0000-000037020000}"/>
    <cellStyle name="60% - Accent3 2" xfId="580" xr:uid="{00000000-0005-0000-0000-000038020000}"/>
    <cellStyle name="60% - Accent3 20" xfId="581" xr:uid="{00000000-0005-0000-0000-000039020000}"/>
    <cellStyle name="60% - Accent3 21" xfId="582" xr:uid="{00000000-0005-0000-0000-00003A020000}"/>
    <cellStyle name="60% - Accent3 22" xfId="583" xr:uid="{00000000-0005-0000-0000-00003B020000}"/>
    <cellStyle name="60% - Accent3 23" xfId="584" xr:uid="{00000000-0005-0000-0000-00003C020000}"/>
    <cellStyle name="60% - Accent3 24" xfId="585" xr:uid="{00000000-0005-0000-0000-00003D020000}"/>
    <cellStyle name="60% - Accent3 25" xfId="586" xr:uid="{00000000-0005-0000-0000-00003E020000}"/>
    <cellStyle name="60% - Accent3 26" xfId="587" xr:uid="{00000000-0005-0000-0000-00003F020000}"/>
    <cellStyle name="60% - Accent3 27" xfId="588" xr:uid="{00000000-0005-0000-0000-000040020000}"/>
    <cellStyle name="60% - Accent3 28" xfId="589" xr:uid="{00000000-0005-0000-0000-000041020000}"/>
    <cellStyle name="60% - Accent3 29" xfId="590" xr:uid="{00000000-0005-0000-0000-000042020000}"/>
    <cellStyle name="60% - Accent3 3" xfId="591" xr:uid="{00000000-0005-0000-0000-000043020000}"/>
    <cellStyle name="60% - Accent3 30" xfId="592" xr:uid="{00000000-0005-0000-0000-000044020000}"/>
    <cellStyle name="60% - Accent3 31" xfId="593" xr:uid="{00000000-0005-0000-0000-000045020000}"/>
    <cellStyle name="60% - Accent3 32" xfId="594" xr:uid="{00000000-0005-0000-0000-000046020000}"/>
    <cellStyle name="60% - Accent3 33" xfId="595" xr:uid="{00000000-0005-0000-0000-000047020000}"/>
    <cellStyle name="60% - Accent3 34" xfId="596" xr:uid="{00000000-0005-0000-0000-000048020000}"/>
    <cellStyle name="60% - Accent3 35" xfId="597" xr:uid="{00000000-0005-0000-0000-000049020000}"/>
    <cellStyle name="60% - Accent3 36" xfId="598" xr:uid="{00000000-0005-0000-0000-00004A020000}"/>
    <cellStyle name="60% - Accent3 37" xfId="599" xr:uid="{00000000-0005-0000-0000-00004B020000}"/>
    <cellStyle name="60% - Accent3 38" xfId="600" xr:uid="{00000000-0005-0000-0000-00004C020000}"/>
    <cellStyle name="60% - Accent3 39" xfId="601" xr:uid="{00000000-0005-0000-0000-00004D020000}"/>
    <cellStyle name="60% - Accent3 4" xfId="602" xr:uid="{00000000-0005-0000-0000-00004E020000}"/>
    <cellStyle name="60% - Accent3 40" xfId="603" xr:uid="{00000000-0005-0000-0000-00004F020000}"/>
    <cellStyle name="60% - Accent3 5" xfId="604" xr:uid="{00000000-0005-0000-0000-000050020000}"/>
    <cellStyle name="60% - Accent3 6" xfId="605" xr:uid="{00000000-0005-0000-0000-000051020000}"/>
    <cellStyle name="60% - Accent3 7" xfId="606" xr:uid="{00000000-0005-0000-0000-000052020000}"/>
    <cellStyle name="60% - Accent3 8" xfId="607" xr:uid="{00000000-0005-0000-0000-000053020000}"/>
    <cellStyle name="60% - Accent3 9" xfId="608" xr:uid="{00000000-0005-0000-0000-000054020000}"/>
    <cellStyle name="60% - Accent4 10" xfId="609" xr:uid="{00000000-0005-0000-0000-000055020000}"/>
    <cellStyle name="60% - Accent4 11" xfId="610" xr:uid="{00000000-0005-0000-0000-000056020000}"/>
    <cellStyle name="60% - Accent4 12" xfId="611" xr:uid="{00000000-0005-0000-0000-000057020000}"/>
    <cellStyle name="60% - Accent4 13" xfId="612" xr:uid="{00000000-0005-0000-0000-000058020000}"/>
    <cellStyle name="60% - Accent4 14" xfId="613" xr:uid="{00000000-0005-0000-0000-000059020000}"/>
    <cellStyle name="60% - Accent4 15" xfId="614" xr:uid="{00000000-0005-0000-0000-00005A020000}"/>
    <cellStyle name="60% - Accent4 16" xfId="615" xr:uid="{00000000-0005-0000-0000-00005B020000}"/>
    <cellStyle name="60% - Accent4 17" xfId="616" xr:uid="{00000000-0005-0000-0000-00005C020000}"/>
    <cellStyle name="60% - Accent4 18" xfId="617" xr:uid="{00000000-0005-0000-0000-00005D020000}"/>
    <cellStyle name="60% - Accent4 19" xfId="618" xr:uid="{00000000-0005-0000-0000-00005E020000}"/>
    <cellStyle name="60% - Accent4 2" xfId="619" xr:uid="{00000000-0005-0000-0000-00005F020000}"/>
    <cellStyle name="60% - Accent4 20" xfId="620" xr:uid="{00000000-0005-0000-0000-000060020000}"/>
    <cellStyle name="60% - Accent4 21" xfId="621" xr:uid="{00000000-0005-0000-0000-000061020000}"/>
    <cellStyle name="60% - Accent4 22" xfId="622" xr:uid="{00000000-0005-0000-0000-000062020000}"/>
    <cellStyle name="60% - Accent4 23" xfId="623" xr:uid="{00000000-0005-0000-0000-000063020000}"/>
    <cellStyle name="60% - Accent4 24" xfId="624" xr:uid="{00000000-0005-0000-0000-000064020000}"/>
    <cellStyle name="60% - Accent4 25" xfId="625" xr:uid="{00000000-0005-0000-0000-000065020000}"/>
    <cellStyle name="60% - Accent4 26" xfId="626" xr:uid="{00000000-0005-0000-0000-000066020000}"/>
    <cellStyle name="60% - Accent4 27" xfId="627" xr:uid="{00000000-0005-0000-0000-000067020000}"/>
    <cellStyle name="60% - Accent4 28" xfId="628" xr:uid="{00000000-0005-0000-0000-000068020000}"/>
    <cellStyle name="60% - Accent4 29" xfId="629" xr:uid="{00000000-0005-0000-0000-000069020000}"/>
    <cellStyle name="60% - Accent4 3" xfId="630" xr:uid="{00000000-0005-0000-0000-00006A020000}"/>
    <cellStyle name="60% - Accent4 30" xfId="631" xr:uid="{00000000-0005-0000-0000-00006B020000}"/>
    <cellStyle name="60% - Accent4 31" xfId="632" xr:uid="{00000000-0005-0000-0000-00006C020000}"/>
    <cellStyle name="60% - Accent4 32" xfId="633" xr:uid="{00000000-0005-0000-0000-00006D020000}"/>
    <cellStyle name="60% - Accent4 33" xfId="634" xr:uid="{00000000-0005-0000-0000-00006E020000}"/>
    <cellStyle name="60% - Accent4 34" xfId="635" xr:uid="{00000000-0005-0000-0000-00006F020000}"/>
    <cellStyle name="60% - Accent4 35" xfId="636" xr:uid="{00000000-0005-0000-0000-000070020000}"/>
    <cellStyle name="60% - Accent4 36" xfId="637" xr:uid="{00000000-0005-0000-0000-000071020000}"/>
    <cellStyle name="60% - Accent4 37" xfId="638" xr:uid="{00000000-0005-0000-0000-000072020000}"/>
    <cellStyle name="60% - Accent4 38" xfId="639" xr:uid="{00000000-0005-0000-0000-000073020000}"/>
    <cellStyle name="60% - Accent4 39" xfId="640" xr:uid="{00000000-0005-0000-0000-000074020000}"/>
    <cellStyle name="60% - Accent4 4" xfId="641" xr:uid="{00000000-0005-0000-0000-000075020000}"/>
    <cellStyle name="60% - Accent4 40" xfId="642" xr:uid="{00000000-0005-0000-0000-000076020000}"/>
    <cellStyle name="60% - Accent4 5" xfId="643" xr:uid="{00000000-0005-0000-0000-000077020000}"/>
    <cellStyle name="60% - Accent4 6" xfId="644" xr:uid="{00000000-0005-0000-0000-000078020000}"/>
    <cellStyle name="60% - Accent4 7" xfId="645" xr:uid="{00000000-0005-0000-0000-000079020000}"/>
    <cellStyle name="60% - Accent4 8" xfId="646" xr:uid="{00000000-0005-0000-0000-00007A020000}"/>
    <cellStyle name="60% - Accent4 9" xfId="647" xr:uid="{00000000-0005-0000-0000-00007B020000}"/>
    <cellStyle name="60% - Accent5 10" xfId="648" xr:uid="{00000000-0005-0000-0000-00007C020000}"/>
    <cellStyle name="60% - Accent5 11" xfId="649" xr:uid="{00000000-0005-0000-0000-00007D020000}"/>
    <cellStyle name="60% - Accent5 12" xfId="650" xr:uid="{00000000-0005-0000-0000-00007E020000}"/>
    <cellStyle name="60% - Accent5 13" xfId="651" xr:uid="{00000000-0005-0000-0000-00007F020000}"/>
    <cellStyle name="60% - Accent5 14" xfId="652" xr:uid="{00000000-0005-0000-0000-000080020000}"/>
    <cellStyle name="60% - Accent5 15" xfId="653" xr:uid="{00000000-0005-0000-0000-000081020000}"/>
    <cellStyle name="60% - Accent5 16" xfId="654" xr:uid="{00000000-0005-0000-0000-000082020000}"/>
    <cellStyle name="60% - Accent5 17" xfId="655" xr:uid="{00000000-0005-0000-0000-000083020000}"/>
    <cellStyle name="60% - Accent5 18" xfId="656" xr:uid="{00000000-0005-0000-0000-000084020000}"/>
    <cellStyle name="60% - Accent5 19" xfId="657" xr:uid="{00000000-0005-0000-0000-000085020000}"/>
    <cellStyle name="60% - Accent5 2" xfId="658" xr:uid="{00000000-0005-0000-0000-000086020000}"/>
    <cellStyle name="60% - Accent5 20" xfId="659" xr:uid="{00000000-0005-0000-0000-000087020000}"/>
    <cellStyle name="60% - Accent5 21" xfId="660" xr:uid="{00000000-0005-0000-0000-000088020000}"/>
    <cellStyle name="60% - Accent5 22" xfId="661" xr:uid="{00000000-0005-0000-0000-000089020000}"/>
    <cellStyle name="60% - Accent5 23" xfId="662" xr:uid="{00000000-0005-0000-0000-00008A020000}"/>
    <cellStyle name="60% - Accent5 24" xfId="663" xr:uid="{00000000-0005-0000-0000-00008B020000}"/>
    <cellStyle name="60% - Accent5 25" xfId="664" xr:uid="{00000000-0005-0000-0000-00008C020000}"/>
    <cellStyle name="60% - Accent5 26" xfId="665" xr:uid="{00000000-0005-0000-0000-00008D020000}"/>
    <cellStyle name="60% - Accent5 27" xfId="666" xr:uid="{00000000-0005-0000-0000-00008E020000}"/>
    <cellStyle name="60% - Accent5 28" xfId="667" xr:uid="{00000000-0005-0000-0000-00008F020000}"/>
    <cellStyle name="60% - Accent5 29" xfId="668" xr:uid="{00000000-0005-0000-0000-000090020000}"/>
    <cellStyle name="60% - Accent5 3" xfId="669" xr:uid="{00000000-0005-0000-0000-000091020000}"/>
    <cellStyle name="60% - Accent5 30" xfId="670" xr:uid="{00000000-0005-0000-0000-000092020000}"/>
    <cellStyle name="60% - Accent5 31" xfId="671" xr:uid="{00000000-0005-0000-0000-000093020000}"/>
    <cellStyle name="60% - Accent5 32" xfId="672" xr:uid="{00000000-0005-0000-0000-000094020000}"/>
    <cellStyle name="60% - Accent5 33" xfId="673" xr:uid="{00000000-0005-0000-0000-000095020000}"/>
    <cellStyle name="60% - Accent5 34" xfId="674" xr:uid="{00000000-0005-0000-0000-000096020000}"/>
    <cellStyle name="60% - Accent5 35" xfId="675" xr:uid="{00000000-0005-0000-0000-000097020000}"/>
    <cellStyle name="60% - Accent5 36" xfId="676" xr:uid="{00000000-0005-0000-0000-000098020000}"/>
    <cellStyle name="60% - Accent5 37" xfId="677" xr:uid="{00000000-0005-0000-0000-000099020000}"/>
    <cellStyle name="60% - Accent5 38" xfId="678" xr:uid="{00000000-0005-0000-0000-00009A020000}"/>
    <cellStyle name="60% - Accent5 39" xfId="679" xr:uid="{00000000-0005-0000-0000-00009B020000}"/>
    <cellStyle name="60% - Accent5 4" xfId="680" xr:uid="{00000000-0005-0000-0000-00009C020000}"/>
    <cellStyle name="60% - Accent5 40" xfId="681" xr:uid="{00000000-0005-0000-0000-00009D020000}"/>
    <cellStyle name="60% - Accent5 5" xfId="682" xr:uid="{00000000-0005-0000-0000-00009E020000}"/>
    <cellStyle name="60% - Accent5 6" xfId="683" xr:uid="{00000000-0005-0000-0000-00009F020000}"/>
    <cellStyle name="60% - Accent5 7" xfId="684" xr:uid="{00000000-0005-0000-0000-0000A0020000}"/>
    <cellStyle name="60% - Accent5 8" xfId="685" xr:uid="{00000000-0005-0000-0000-0000A1020000}"/>
    <cellStyle name="60% - Accent5 9" xfId="686" xr:uid="{00000000-0005-0000-0000-0000A2020000}"/>
    <cellStyle name="60% - Accent6 10" xfId="687" xr:uid="{00000000-0005-0000-0000-0000A3020000}"/>
    <cellStyle name="60% - Accent6 11" xfId="688" xr:uid="{00000000-0005-0000-0000-0000A4020000}"/>
    <cellStyle name="60% - Accent6 12" xfId="689" xr:uid="{00000000-0005-0000-0000-0000A5020000}"/>
    <cellStyle name="60% - Accent6 13" xfId="690" xr:uid="{00000000-0005-0000-0000-0000A6020000}"/>
    <cellStyle name="60% - Accent6 14" xfId="691" xr:uid="{00000000-0005-0000-0000-0000A7020000}"/>
    <cellStyle name="60% - Accent6 15" xfId="692" xr:uid="{00000000-0005-0000-0000-0000A8020000}"/>
    <cellStyle name="60% - Accent6 16" xfId="693" xr:uid="{00000000-0005-0000-0000-0000A9020000}"/>
    <cellStyle name="60% - Accent6 17" xfId="694" xr:uid="{00000000-0005-0000-0000-0000AA020000}"/>
    <cellStyle name="60% - Accent6 18" xfId="695" xr:uid="{00000000-0005-0000-0000-0000AB020000}"/>
    <cellStyle name="60% - Accent6 19" xfId="696" xr:uid="{00000000-0005-0000-0000-0000AC020000}"/>
    <cellStyle name="60% - Accent6 2" xfId="697" xr:uid="{00000000-0005-0000-0000-0000AD020000}"/>
    <cellStyle name="60% - Accent6 20" xfId="698" xr:uid="{00000000-0005-0000-0000-0000AE020000}"/>
    <cellStyle name="60% - Accent6 21" xfId="699" xr:uid="{00000000-0005-0000-0000-0000AF020000}"/>
    <cellStyle name="60% - Accent6 22" xfId="700" xr:uid="{00000000-0005-0000-0000-0000B0020000}"/>
    <cellStyle name="60% - Accent6 23" xfId="701" xr:uid="{00000000-0005-0000-0000-0000B1020000}"/>
    <cellStyle name="60% - Accent6 24" xfId="702" xr:uid="{00000000-0005-0000-0000-0000B2020000}"/>
    <cellStyle name="60% - Accent6 25" xfId="703" xr:uid="{00000000-0005-0000-0000-0000B3020000}"/>
    <cellStyle name="60% - Accent6 26" xfId="704" xr:uid="{00000000-0005-0000-0000-0000B4020000}"/>
    <cellStyle name="60% - Accent6 27" xfId="705" xr:uid="{00000000-0005-0000-0000-0000B5020000}"/>
    <cellStyle name="60% - Accent6 28" xfId="706" xr:uid="{00000000-0005-0000-0000-0000B6020000}"/>
    <cellStyle name="60% - Accent6 29" xfId="707" xr:uid="{00000000-0005-0000-0000-0000B7020000}"/>
    <cellStyle name="60% - Accent6 3" xfId="708" xr:uid="{00000000-0005-0000-0000-0000B8020000}"/>
    <cellStyle name="60% - Accent6 30" xfId="709" xr:uid="{00000000-0005-0000-0000-0000B9020000}"/>
    <cellStyle name="60% - Accent6 31" xfId="710" xr:uid="{00000000-0005-0000-0000-0000BA020000}"/>
    <cellStyle name="60% - Accent6 32" xfId="711" xr:uid="{00000000-0005-0000-0000-0000BB020000}"/>
    <cellStyle name="60% - Accent6 33" xfId="712" xr:uid="{00000000-0005-0000-0000-0000BC020000}"/>
    <cellStyle name="60% - Accent6 34" xfId="713" xr:uid="{00000000-0005-0000-0000-0000BD020000}"/>
    <cellStyle name="60% - Accent6 35" xfId="714" xr:uid="{00000000-0005-0000-0000-0000BE020000}"/>
    <cellStyle name="60% - Accent6 36" xfId="715" xr:uid="{00000000-0005-0000-0000-0000BF020000}"/>
    <cellStyle name="60% - Accent6 37" xfId="716" xr:uid="{00000000-0005-0000-0000-0000C0020000}"/>
    <cellStyle name="60% - Accent6 38" xfId="717" xr:uid="{00000000-0005-0000-0000-0000C1020000}"/>
    <cellStyle name="60% - Accent6 39" xfId="718" xr:uid="{00000000-0005-0000-0000-0000C2020000}"/>
    <cellStyle name="60% - Accent6 4" xfId="719" xr:uid="{00000000-0005-0000-0000-0000C3020000}"/>
    <cellStyle name="60% - Accent6 40" xfId="720" xr:uid="{00000000-0005-0000-0000-0000C4020000}"/>
    <cellStyle name="60% - Accent6 5" xfId="721" xr:uid="{00000000-0005-0000-0000-0000C5020000}"/>
    <cellStyle name="60% - Accent6 6" xfId="722" xr:uid="{00000000-0005-0000-0000-0000C6020000}"/>
    <cellStyle name="60% - Accent6 7" xfId="723" xr:uid="{00000000-0005-0000-0000-0000C7020000}"/>
    <cellStyle name="60% - Accent6 8" xfId="724" xr:uid="{00000000-0005-0000-0000-0000C8020000}"/>
    <cellStyle name="60% - Accent6 9" xfId="725" xr:uid="{00000000-0005-0000-0000-0000C9020000}"/>
    <cellStyle name="Accent1 10" xfId="726" xr:uid="{00000000-0005-0000-0000-0000CA020000}"/>
    <cellStyle name="Accent1 11" xfId="727" xr:uid="{00000000-0005-0000-0000-0000CB020000}"/>
    <cellStyle name="Accent1 12" xfId="728" xr:uid="{00000000-0005-0000-0000-0000CC020000}"/>
    <cellStyle name="Accent1 13" xfId="729" xr:uid="{00000000-0005-0000-0000-0000CD020000}"/>
    <cellStyle name="Accent1 14" xfId="730" xr:uid="{00000000-0005-0000-0000-0000CE020000}"/>
    <cellStyle name="Accent1 15" xfId="731" xr:uid="{00000000-0005-0000-0000-0000CF020000}"/>
    <cellStyle name="Accent1 16" xfId="732" xr:uid="{00000000-0005-0000-0000-0000D0020000}"/>
    <cellStyle name="Accent1 17" xfId="733" xr:uid="{00000000-0005-0000-0000-0000D1020000}"/>
    <cellStyle name="Accent1 18" xfId="734" xr:uid="{00000000-0005-0000-0000-0000D2020000}"/>
    <cellStyle name="Accent1 19" xfId="735" xr:uid="{00000000-0005-0000-0000-0000D3020000}"/>
    <cellStyle name="Accent1 2" xfId="736" xr:uid="{00000000-0005-0000-0000-0000D4020000}"/>
    <cellStyle name="Accent1 20" xfId="737" xr:uid="{00000000-0005-0000-0000-0000D5020000}"/>
    <cellStyle name="Accent1 21" xfId="738" xr:uid="{00000000-0005-0000-0000-0000D6020000}"/>
    <cellStyle name="Accent1 22" xfId="739" xr:uid="{00000000-0005-0000-0000-0000D7020000}"/>
    <cellStyle name="Accent1 23" xfId="740" xr:uid="{00000000-0005-0000-0000-0000D8020000}"/>
    <cellStyle name="Accent1 24" xfId="741" xr:uid="{00000000-0005-0000-0000-0000D9020000}"/>
    <cellStyle name="Accent1 25" xfId="742" xr:uid="{00000000-0005-0000-0000-0000DA020000}"/>
    <cellStyle name="Accent1 26" xfId="743" xr:uid="{00000000-0005-0000-0000-0000DB020000}"/>
    <cellStyle name="Accent1 27" xfId="744" xr:uid="{00000000-0005-0000-0000-0000DC020000}"/>
    <cellStyle name="Accent1 28" xfId="745" xr:uid="{00000000-0005-0000-0000-0000DD020000}"/>
    <cellStyle name="Accent1 29" xfId="746" xr:uid="{00000000-0005-0000-0000-0000DE020000}"/>
    <cellStyle name="Accent1 3" xfId="747" xr:uid="{00000000-0005-0000-0000-0000DF020000}"/>
    <cellStyle name="Accent1 30" xfId="748" xr:uid="{00000000-0005-0000-0000-0000E0020000}"/>
    <cellStyle name="Accent1 31" xfId="749" xr:uid="{00000000-0005-0000-0000-0000E1020000}"/>
    <cellStyle name="Accent1 32" xfId="750" xr:uid="{00000000-0005-0000-0000-0000E2020000}"/>
    <cellStyle name="Accent1 33" xfId="751" xr:uid="{00000000-0005-0000-0000-0000E3020000}"/>
    <cellStyle name="Accent1 34" xfId="752" xr:uid="{00000000-0005-0000-0000-0000E4020000}"/>
    <cellStyle name="Accent1 35" xfId="753" xr:uid="{00000000-0005-0000-0000-0000E5020000}"/>
    <cellStyle name="Accent1 36" xfId="754" xr:uid="{00000000-0005-0000-0000-0000E6020000}"/>
    <cellStyle name="Accent1 37" xfId="755" xr:uid="{00000000-0005-0000-0000-0000E7020000}"/>
    <cellStyle name="Accent1 38" xfId="756" xr:uid="{00000000-0005-0000-0000-0000E8020000}"/>
    <cellStyle name="Accent1 39" xfId="757" xr:uid="{00000000-0005-0000-0000-0000E9020000}"/>
    <cellStyle name="Accent1 4" xfId="758" xr:uid="{00000000-0005-0000-0000-0000EA020000}"/>
    <cellStyle name="Accent1 40" xfId="759" xr:uid="{00000000-0005-0000-0000-0000EB020000}"/>
    <cellStyle name="Accent1 5" xfId="760" xr:uid="{00000000-0005-0000-0000-0000EC020000}"/>
    <cellStyle name="Accent1 6" xfId="761" xr:uid="{00000000-0005-0000-0000-0000ED020000}"/>
    <cellStyle name="Accent1 7" xfId="762" xr:uid="{00000000-0005-0000-0000-0000EE020000}"/>
    <cellStyle name="Accent1 8" xfId="763" xr:uid="{00000000-0005-0000-0000-0000EF020000}"/>
    <cellStyle name="Accent1 9" xfId="764" xr:uid="{00000000-0005-0000-0000-0000F0020000}"/>
    <cellStyle name="Accent2 10" xfId="765" xr:uid="{00000000-0005-0000-0000-0000F1020000}"/>
    <cellStyle name="Accent2 11" xfId="766" xr:uid="{00000000-0005-0000-0000-0000F2020000}"/>
    <cellStyle name="Accent2 12" xfId="767" xr:uid="{00000000-0005-0000-0000-0000F3020000}"/>
    <cellStyle name="Accent2 13" xfId="768" xr:uid="{00000000-0005-0000-0000-0000F4020000}"/>
    <cellStyle name="Accent2 14" xfId="769" xr:uid="{00000000-0005-0000-0000-0000F5020000}"/>
    <cellStyle name="Accent2 15" xfId="770" xr:uid="{00000000-0005-0000-0000-0000F6020000}"/>
    <cellStyle name="Accent2 16" xfId="771" xr:uid="{00000000-0005-0000-0000-0000F7020000}"/>
    <cellStyle name="Accent2 17" xfId="772" xr:uid="{00000000-0005-0000-0000-0000F8020000}"/>
    <cellStyle name="Accent2 18" xfId="773" xr:uid="{00000000-0005-0000-0000-0000F9020000}"/>
    <cellStyle name="Accent2 19" xfId="774" xr:uid="{00000000-0005-0000-0000-0000FA020000}"/>
    <cellStyle name="Accent2 2" xfId="775" xr:uid="{00000000-0005-0000-0000-0000FB020000}"/>
    <cellStyle name="Accent2 20" xfId="776" xr:uid="{00000000-0005-0000-0000-0000FC020000}"/>
    <cellStyle name="Accent2 21" xfId="777" xr:uid="{00000000-0005-0000-0000-0000FD020000}"/>
    <cellStyle name="Accent2 22" xfId="778" xr:uid="{00000000-0005-0000-0000-0000FE020000}"/>
    <cellStyle name="Accent2 23" xfId="779" xr:uid="{00000000-0005-0000-0000-0000FF020000}"/>
    <cellStyle name="Accent2 24" xfId="780" xr:uid="{00000000-0005-0000-0000-000000030000}"/>
    <cellStyle name="Accent2 25" xfId="781" xr:uid="{00000000-0005-0000-0000-000001030000}"/>
    <cellStyle name="Accent2 26" xfId="782" xr:uid="{00000000-0005-0000-0000-000002030000}"/>
    <cellStyle name="Accent2 27" xfId="783" xr:uid="{00000000-0005-0000-0000-000003030000}"/>
    <cellStyle name="Accent2 28" xfId="784" xr:uid="{00000000-0005-0000-0000-000004030000}"/>
    <cellStyle name="Accent2 29" xfId="785" xr:uid="{00000000-0005-0000-0000-000005030000}"/>
    <cellStyle name="Accent2 3" xfId="786" xr:uid="{00000000-0005-0000-0000-000006030000}"/>
    <cellStyle name="Accent2 30" xfId="787" xr:uid="{00000000-0005-0000-0000-000007030000}"/>
    <cellStyle name="Accent2 31" xfId="788" xr:uid="{00000000-0005-0000-0000-000008030000}"/>
    <cellStyle name="Accent2 32" xfId="789" xr:uid="{00000000-0005-0000-0000-000009030000}"/>
    <cellStyle name="Accent2 33" xfId="790" xr:uid="{00000000-0005-0000-0000-00000A030000}"/>
    <cellStyle name="Accent2 34" xfId="791" xr:uid="{00000000-0005-0000-0000-00000B030000}"/>
    <cellStyle name="Accent2 35" xfId="792" xr:uid="{00000000-0005-0000-0000-00000C030000}"/>
    <cellStyle name="Accent2 36" xfId="793" xr:uid="{00000000-0005-0000-0000-00000D030000}"/>
    <cellStyle name="Accent2 37" xfId="794" xr:uid="{00000000-0005-0000-0000-00000E030000}"/>
    <cellStyle name="Accent2 38" xfId="795" xr:uid="{00000000-0005-0000-0000-00000F030000}"/>
    <cellStyle name="Accent2 39" xfId="796" xr:uid="{00000000-0005-0000-0000-000010030000}"/>
    <cellStyle name="Accent2 4" xfId="797" xr:uid="{00000000-0005-0000-0000-000011030000}"/>
    <cellStyle name="Accent2 40" xfId="798" xr:uid="{00000000-0005-0000-0000-000012030000}"/>
    <cellStyle name="Accent2 5" xfId="799" xr:uid="{00000000-0005-0000-0000-000013030000}"/>
    <cellStyle name="Accent2 6" xfId="800" xr:uid="{00000000-0005-0000-0000-000014030000}"/>
    <cellStyle name="Accent2 7" xfId="801" xr:uid="{00000000-0005-0000-0000-000015030000}"/>
    <cellStyle name="Accent2 8" xfId="802" xr:uid="{00000000-0005-0000-0000-000016030000}"/>
    <cellStyle name="Accent2 9" xfId="803" xr:uid="{00000000-0005-0000-0000-000017030000}"/>
    <cellStyle name="Accent3 10" xfId="804" xr:uid="{00000000-0005-0000-0000-000018030000}"/>
    <cellStyle name="Accent3 11" xfId="805" xr:uid="{00000000-0005-0000-0000-000019030000}"/>
    <cellStyle name="Accent3 12" xfId="806" xr:uid="{00000000-0005-0000-0000-00001A030000}"/>
    <cellStyle name="Accent3 13" xfId="807" xr:uid="{00000000-0005-0000-0000-00001B030000}"/>
    <cellStyle name="Accent3 14" xfId="808" xr:uid="{00000000-0005-0000-0000-00001C030000}"/>
    <cellStyle name="Accent3 15" xfId="809" xr:uid="{00000000-0005-0000-0000-00001D030000}"/>
    <cellStyle name="Accent3 16" xfId="810" xr:uid="{00000000-0005-0000-0000-00001E030000}"/>
    <cellStyle name="Accent3 17" xfId="811" xr:uid="{00000000-0005-0000-0000-00001F030000}"/>
    <cellStyle name="Accent3 18" xfId="812" xr:uid="{00000000-0005-0000-0000-000020030000}"/>
    <cellStyle name="Accent3 19" xfId="813" xr:uid="{00000000-0005-0000-0000-000021030000}"/>
    <cellStyle name="Accent3 2" xfId="814" xr:uid="{00000000-0005-0000-0000-000022030000}"/>
    <cellStyle name="Accent3 20" xfId="815" xr:uid="{00000000-0005-0000-0000-000023030000}"/>
    <cellStyle name="Accent3 21" xfId="816" xr:uid="{00000000-0005-0000-0000-000024030000}"/>
    <cellStyle name="Accent3 22" xfId="817" xr:uid="{00000000-0005-0000-0000-000025030000}"/>
    <cellStyle name="Accent3 23" xfId="818" xr:uid="{00000000-0005-0000-0000-000026030000}"/>
    <cellStyle name="Accent3 24" xfId="819" xr:uid="{00000000-0005-0000-0000-000027030000}"/>
    <cellStyle name="Accent3 25" xfId="820" xr:uid="{00000000-0005-0000-0000-000028030000}"/>
    <cellStyle name="Accent3 26" xfId="821" xr:uid="{00000000-0005-0000-0000-000029030000}"/>
    <cellStyle name="Accent3 27" xfId="822" xr:uid="{00000000-0005-0000-0000-00002A030000}"/>
    <cellStyle name="Accent3 28" xfId="823" xr:uid="{00000000-0005-0000-0000-00002B030000}"/>
    <cellStyle name="Accent3 29" xfId="824" xr:uid="{00000000-0005-0000-0000-00002C030000}"/>
    <cellStyle name="Accent3 3" xfId="825" xr:uid="{00000000-0005-0000-0000-00002D030000}"/>
    <cellStyle name="Accent3 30" xfId="826" xr:uid="{00000000-0005-0000-0000-00002E030000}"/>
    <cellStyle name="Accent3 31" xfId="827" xr:uid="{00000000-0005-0000-0000-00002F030000}"/>
    <cellStyle name="Accent3 32" xfId="828" xr:uid="{00000000-0005-0000-0000-000030030000}"/>
    <cellStyle name="Accent3 33" xfId="829" xr:uid="{00000000-0005-0000-0000-000031030000}"/>
    <cellStyle name="Accent3 34" xfId="830" xr:uid="{00000000-0005-0000-0000-000032030000}"/>
    <cellStyle name="Accent3 35" xfId="831" xr:uid="{00000000-0005-0000-0000-000033030000}"/>
    <cellStyle name="Accent3 36" xfId="832" xr:uid="{00000000-0005-0000-0000-000034030000}"/>
    <cellStyle name="Accent3 37" xfId="833" xr:uid="{00000000-0005-0000-0000-000035030000}"/>
    <cellStyle name="Accent3 38" xfId="834" xr:uid="{00000000-0005-0000-0000-000036030000}"/>
    <cellStyle name="Accent3 39" xfId="835" xr:uid="{00000000-0005-0000-0000-000037030000}"/>
    <cellStyle name="Accent3 4" xfId="836" xr:uid="{00000000-0005-0000-0000-000038030000}"/>
    <cellStyle name="Accent3 40" xfId="837" xr:uid="{00000000-0005-0000-0000-000039030000}"/>
    <cellStyle name="Accent3 5" xfId="838" xr:uid="{00000000-0005-0000-0000-00003A030000}"/>
    <cellStyle name="Accent3 6" xfId="839" xr:uid="{00000000-0005-0000-0000-00003B030000}"/>
    <cellStyle name="Accent3 7" xfId="840" xr:uid="{00000000-0005-0000-0000-00003C030000}"/>
    <cellStyle name="Accent3 8" xfId="841" xr:uid="{00000000-0005-0000-0000-00003D030000}"/>
    <cellStyle name="Accent3 9" xfId="842" xr:uid="{00000000-0005-0000-0000-00003E030000}"/>
    <cellStyle name="Accent4 10" xfId="843" xr:uid="{00000000-0005-0000-0000-00003F030000}"/>
    <cellStyle name="Accent4 11" xfId="844" xr:uid="{00000000-0005-0000-0000-000040030000}"/>
    <cellStyle name="Accent4 12" xfId="845" xr:uid="{00000000-0005-0000-0000-000041030000}"/>
    <cellStyle name="Accent4 13" xfId="846" xr:uid="{00000000-0005-0000-0000-000042030000}"/>
    <cellStyle name="Accent4 14" xfId="847" xr:uid="{00000000-0005-0000-0000-000043030000}"/>
    <cellStyle name="Accent4 15" xfId="848" xr:uid="{00000000-0005-0000-0000-000044030000}"/>
    <cellStyle name="Accent4 16" xfId="849" xr:uid="{00000000-0005-0000-0000-000045030000}"/>
    <cellStyle name="Accent4 17" xfId="850" xr:uid="{00000000-0005-0000-0000-000046030000}"/>
    <cellStyle name="Accent4 18" xfId="851" xr:uid="{00000000-0005-0000-0000-000047030000}"/>
    <cellStyle name="Accent4 19" xfId="852" xr:uid="{00000000-0005-0000-0000-000048030000}"/>
    <cellStyle name="Accent4 2" xfId="853" xr:uid="{00000000-0005-0000-0000-000049030000}"/>
    <cellStyle name="Accent4 20" xfId="854" xr:uid="{00000000-0005-0000-0000-00004A030000}"/>
    <cellStyle name="Accent4 21" xfId="855" xr:uid="{00000000-0005-0000-0000-00004B030000}"/>
    <cellStyle name="Accent4 22" xfId="856" xr:uid="{00000000-0005-0000-0000-00004C030000}"/>
    <cellStyle name="Accent4 23" xfId="857" xr:uid="{00000000-0005-0000-0000-00004D030000}"/>
    <cellStyle name="Accent4 24" xfId="858" xr:uid="{00000000-0005-0000-0000-00004E030000}"/>
    <cellStyle name="Accent4 25" xfId="859" xr:uid="{00000000-0005-0000-0000-00004F030000}"/>
    <cellStyle name="Accent4 26" xfId="860" xr:uid="{00000000-0005-0000-0000-000050030000}"/>
    <cellStyle name="Accent4 27" xfId="861" xr:uid="{00000000-0005-0000-0000-000051030000}"/>
    <cellStyle name="Accent4 28" xfId="862" xr:uid="{00000000-0005-0000-0000-000052030000}"/>
    <cellStyle name="Accent4 29" xfId="863" xr:uid="{00000000-0005-0000-0000-000053030000}"/>
    <cellStyle name="Accent4 3" xfId="864" xr:uid="{00000000-0005-0000-0000-000054030000}"/>
    <cellStyle name="Accent4 30" xfId="865" xr:uid="{00000000-0005-0000-0000-000055030000}"/>
    <cellStyle name="Accent4 31" xfId="866" xr:uid="{00000000-0005-0000-0000-000056030000}"/>
    <cellStyle name="Accent4 32" xfId="867" xr:uid="{00000000-0005-0000-0000-000057030000}"/>
    <cellStyle name="Accent4 33" xfId="868" xr:uid="{00000000-0005-0000-0000-000058030000}"/>
    <cellStyle name="Accent4 34" xfId="869" xr:uid="{00000000-0005-0000-0000-000059030000}"/>
    <cellStyle name="Accent4 35" xfId="870" xr:uid="{00000000-0005-0000-0000-00005A030000}"/>
    <cellStyle name="Accent4 36" xfId="871" xr:uid="{00000000-0005-0000-0000-00005B030000}"/>
    <cellStyle name="Accent4 37" xfId="872" xr:uid="{00000000-0005-0000-0000-00005C030000}"/>
    <cellStyle name="Accent4 38" xfId="873" xr:uid="{00000000-0005-0000-0000-00005D030000}"/>
    <cellStyle name="Accent4 39" xfId="874" xr:uid="{00000000-0005-0000-0000-00005E030000}"/>
    <cellStyle name="Accent4 4" xfId="875" xr:uid="{00000000-0005-0000-0000-00005F030000}"/>
    <cellStyle name="Accent4 40" xfId="876" xr:uid="{00000000-0005-0000-0000-000060030000}"/>
    <cellStyle name="Accent4 5" xfId="877" xr:uid="{00000000-0005-0000-0000-000061030000}"/>
    <cellStyle name="Accent4 6" xfId="878" xr:uid="{00000000-0005-0000-0000-000062030000}"/>
    <cellStyle name="Accent4 7" xfId="879" xr:uid="{00000000-0005-0000-0000-000063030000}"/>
    <cellStyle name="Accent4 8" xfId="880" xr:uid="{00000000-0005-0000-0000-000064030000}"/>
    <cellStyle name="Accent4 9" xfId="881" xr:uid="{00000000-0005-0000-0000-000065030000}"/>
    <cellStyle name="Accent5 10" xfId="882" xr:uid="{00000000-0005-0000-0000-000066030000}"/>
    <cellStyle name="Accent5 11" xfId="883" xr:uid="{00000000-0005-0000-0000-000067030000}"/>
    <cellStyle name="Accent5 12" xfId="884" xr:uid="{00000000-0005-0000-0000-000068030000}"/>
    <cellStyle name="Accent5 13" xfId="885" xr:uid="{00000000-0005-0000-0000-000069030000}"/>
    <cellStyle name="Accent5 14" xfId="886" xr:uid="{00000000-0005-0000-0000-00006A030000}"/>
    <cellStyle name="Accent5 15" xfId="887" xr:uid="{00000000-0005-0000-0000-00006B030000}"/>
    <cellStyle name="Accent5 16" xfId="888" xr:uid="{00000000-0005-0000-0000-00006C030000}"/>
    <cellStyle name="Accent5 17" xfId="889" xr:uid="{00000000-0005-0000-0000-00006D030000}"/>
    <cellStyle name="Accent5 18" xfId="890" xr:uid="{00000000-0005-0000-0000-00006E030000}"/>
    <cellStyle name="Accent5 19" xfId="891" xr:uid="{00000000-0005-0000-0000-00006F030000}"/>
    <cellStyle name="Accent5 2" xfId="892" xr:uid="{00000000-0005-0000-0000-000070030000}"/>
    <cellStyle name="Accent5 20" xfId="893" xr:uid="{00000000-0005-0000-0000-000071030000}"/>
    <cellStyle name="Accent5 21" xfId="894" xr:uid="{00000000-0005-0000-0000-000072030000}"/>
    <cellStyle name="Accent5 22" xfId="895" xr:uid="{00000000-0005-0000-0000-000073030000}"/>
    <cellStyle name="Accent5 23" xfId="896" xr:uid="{00000000-0005-0000-0000-000074030000}"/>
    <cellStyle name="Accent5 24" xfId="897" xr:uid="{00000000-0005-0000-0000-000075030000}"/>
    <cellStyle name="Accent5 25" xfId="898" xr:uid="{00000000-0005-0000-0000-000076030000}"/>
    <cellStyle name="Accent5 26" xfId="899" xr:uid="{00000000-0005-0000-0000-000077030000}"/>
    <cellStyle name="Accent5 27" xfId="900" xr:uid="{00000000-0005-0000-0000-000078030000}"/>
    <cellStyle name="Accent5 28" xfId="901" xr:uid="{00000000-0005-0000-0000-000079030000}"/>
    <cellStyle name="Accent5 29" xfId="902" xr:uid="{00000000-0005-0000-0000-00007A030000}"/>
    <cellStyle name="Accent5 3" xfId="903" xr:uid="{00000000-0005-0000-0000-00007B030000}"/>
    <cellStyle name="Accent5 30" xfId="904" xr:uid="{00000000-0005-0000-0000-00007C030000}"/>
    <cellStyle name="Accent5 31" xfId="905" xr:uid="{00000000-0005-0000-0000-00007D030000}"/>
    <cellStyle name="Accent5 32" xfId="906" xr:uid="{00000000-0005-0000-0000-00007E030000}"/>
    <cellStyle name="Accent5 33" xfId="907" xr:uid="{00000000-0005-0000-0000-00007F030000}"/>
    <cellStyle name="Accent5 34" xfId="908" xr:uid="{00000000-0005-0000-0000-000080030000}"/>
    <cellStyle name="Accent5 35" xfId="909" xr:uid="{00000000-0005-0000-0000-000081030000}"/>
    <cellStyle name="Accent5 36" xfId="910" xr:uid="{00000000-0005-0000-0000-000082030000}"/>
    <cellStyle name="Accent5 37" xfId="911" xr:uid="{00000000-0005-0000-0000-000083030000}"/>
    <cellStyle name="Accent5 38" xfId="912" xr:uid="{00000000-0005-0000-0000-000084030000}"/>
    <cellStyle name="Accent5 39" xfId="913" xr:uid="{00000000-0005-0000-0000-000085030000}"/>
    <cellStyle name="Accent5 4" xfId="914" xr:uid="{00000000-0005-0000-0000-000086030000}"/>
    <cellStyle name="Accent5 40" xfId="915" xr:uid="{00000000-0005-0000-0000-000087030000}"/>
    <cellStyle name="Accent5 5" xfId="916" xr:uid="{00000000-0005-0000-0000-000088030000}"/>
    <cellStyle name="Accent5 6" xfId="917" xr:uid="{00000000-0005-0000-0000-000089030000}"/>
    <cellStyle name="Accent5 7" xfId="918" xr:uid="{00000000-0005-0000-0000-00008A030000}"/>
    <cellStyle name="Accent5 8" xfId="919" xr:uid="{00000000-0005-0000-0000-00008B030000}"/>
    <cellStyle name="Accent5 9" xfId="920" xr:uid="{00000000-0005-0000-0000-00008C030000}"/>
    <cellStyle name="Accent6 10" xfId="921" xr:uid="{00000000-0005-0000-0000-00008D030000}"/>
    <cellStyle name="Accent6 11" xfId="922" xr:uid="{00000000-0005-0000-0000-00008E030000}"/>
    <cellStyle name="Accent6 12" xfId="923" xr:uid="{00000000-0005-0000-0000-00008F030000}"/>
    <cellStyle name="Accent6 13" xfId="924" xr:uid="{00000000-0005-0000-0000-000090030000}"/>
    <cellStyle name="Accent6 14" xfId="925" xr:uid="{00000000-0005-0000-0000-000091030000}"/>
    <cellStyle name="Accent6 15" xfId="926" xr:uid="{00000000-0005-0000-0000-000092030000}"/>
    <cellStyle name="Accent6 16" xfId="927" xr:uid="{00000000-0005-0000-0000-000093030000}"/>
    <cellStyle name="Accent6 17" xfId="928" xr:uid="{00000000-0005-0000-0000-000094030000}"/>
    <cellStyle name="Accent6 18" xfId="929" xr:uid="{00000000-0005-0000-0000-000095030000}"/>
    <cellStyle name="Accent6 19" xfId="930" xr:uid="{00000000-0005-0000-0000-000096030000}"/>
    <cellStyle name="Accent6 2" xfId="931" xr:uid="{00000000-0005-0000-0000-000097030000}"/>
    <cellStyle name="Accent6 20" xfId="932" xr:uid="{00000000-0005-0000-0000-000098030000}"/>
    <cellStyle name="Accent6 21" xfId="933" xr:uid="{00000000-0005-0000-0000-000099030000}"/>
    <cellStyle name="Accent6 22" xfId="934" xr:uid="{00000000-0005-0000-0000-00009A030000}"/>
    <cellStyle name="Accent6 23" xfId="935" xr:uid="{00000000-0005-0000-0000-00009B030000}"/>
    <cellStyle name="Accent6 24" xfId="936" xr:uid="{00000000-0005-0000-0000-00009C030000}"/>
    <cellStyle name="Accent6 25" xfId="937" xr:uid="{00000000-0005-0000-0000-00009D030000}"/>
    <cellStyle name="Accent6 26" xfId="938" xr:uid="{00000000-0005-0000-0000-00009E030000}"/>
    <cellStyle name="Accent6 27" xfId="939" xr:uid="{00000000-0005-0000-0000-00009F030000}"/>
    <cellStyle name="Accent6 28" xfId="940" xr:uid="{00000000-0005-0000-0000-0000A0030000}"/>
    <cellStyle name="Accent6 29" xfId="941" xr:uid="{00000000-0005-0000-0000-0000A1030000}"/>
    <cellStyle name="Accent6 3" xfId="942" xr:uid="{00000000-0005-0000-0000-0000A2030000}"/>
    <cellStyle name="Accent6 30" xfId="943" xr:uid="{00000000-0005-0000-0000-0000A3030000}"/>
    <cellStyle name="Accent6 31" xfId="944" xr:uid="{00000000-0005-0000-0000-0000A4030000}"/>
    <cellStyle name="Accent6 32" xfId="945" xr:uid="{00000000-0005-0000-0000-0000A5030000}"/>
    <cellStyle name="Accent6 33" xfId="946" xr:uid="{00000000-0005-0000-0000-0000A6030000}"/>
    <cellStyle name="Accent6 34" xfId="947" xr:uid="{00000000-0005-0000-0000-0000A7030000}"/>
    <cellStyle name="Accent6 35" xfId="948" xr:uid="{00000000-0005-0000-0000-0000A8030000}"/>
    <cellStyle name="Accent6 36" xfId="949" xr:uid="{00000000-0005-0000-0000-0000A9030000}"/>
    <cellStyle name="Accent6 37" xfId="950" xr:uid="{00000000-0005-0000-0000-0000AA030000}"/>
    <cellStyle name="Accent6 38" xfId="951" xr:uid="{00000000-0005-0000-0000-0000AB030000}"/>
    <cellStyle name="Accent6 39" xfId="952" xr:uid="{00000000-0005-0000-0000-0000AC030000}"/>
    <cellStyle name="Accent6 4" xfId="953" xr:uid="{00000000-0005-0000-0000-0000AD030000}"/>
    <cellStyle name="Accent6 40" xfId="954" xr:uid="{00000000-0005-0000-0000-0000AE030000}"/>
    <cellStyle name="Accent6 5" xfId="955" xr:uid="{00000000-0005-0000-0000-0000AF030000}"/>
    <cellStyle name="Accent6 6" xfId="956" xr:uid="{00000000-0005-0000-0000-0000B0030000}"/>
    <cellStyle name="Accent6 7" xfId="957" xr:uid="{00000000-0005-0000-0000-0000B1030000}"/>
    <cellStyle name="Accent6 8" xfId="958" xr:uid="{00000000-0005-0000-0000-0000B2030000}"/>
    <cellStyle name="Accent6 9" xfId="959" xr:uid="{00000000-0005-0000-0000-0000B3030000}"/>
    <cellStyle name="Affinity Background" xfId="960" xr:uid="{00000000-0005-0000-0000-0000B4030000}"/>
    <cellStyle name="Affinity Background 10" xfId="961" xr:uid="{00000000-0005-0000-0000-0000B5030000}"/>
    <cellStyle name="Affinity Background 11" xfId="962" xr:uid="{00000000-0005-0000-0000-0000B6030000}"/>
    <cellStyle name="Affinity Background 2" xfId="963" xr:uid="{00000000-0005-0000-0000-0000B7030000}"/>
    <cellStyle name="Affinity Background 2 2" xfId="964" xr:uid="{00000000-0005-0000-0000-0000B8030000}"/>
    <cellStyle name="Affinity Background 3" xfId="965" xr:uid="{00000000-0005-0000-0000-0000B9030000}"/>
    <cellStyle name="Affinity Background 3 2" xfId="966" xr:uid="{00000000-0005-0000-0000-0000BA030000}"/>
    <cellStyle name="Affinity Background 4" xfId="967" xr:uid="{00000000-0005-0000-0000-0000BB030000}"/>
    <cellStyle name="Affinity Background 4 2" xfId="968" xr:uid="{00000000-0005-0000-0000-0000BC030000}"/>
    <cellStyle name="Affinity Background 5" xfId="969" xr:uid="{00000000-0005-0000-0000-0000BD030000}"/>
    <cellStyle name="Affinity Background 5 2" xfId="970" xr:uid="{00000000-0005-0000-0000-0000BE030000}"/>
    <cellStyle name="Affinity Background 6" xfId="971" xr:uid="{00000000-0005-0000-0000-0000BF030000}"/>
    <cellStyle name="Affinity Background 7" xfId="972" xr:uid="{00000000-0005-0000-0000-0000C0030000}"/>
    <cellStyle name="Affinity Background 8" xfId="973" xr:uid="{00000000-0005-0000-0000-0000C1030000}"/>
    <cellStyle name="Affinity Background 9" xfId="974" xr:uid="{00000000-0005-0000-0000-0000C2030000}"/>
    <cellStyle name="Affinity Exhibit" xfId="975" xr:uid="{00000000-0005-0000-0000-0000C3030000}"/>
    <cellStyle name="Affinity Exhibit 10" xfId="976" xr:uid="{00000000-0005-0000-0000-0000C4030000}"/>
    <cellStyle name="Affinity Exhibit 11" xfId="977" xr:uid="{00000000-0005-0000-0000-0000C5030000}"/>
    <cellStyle name="Affinity Exhibit 2" xfId="978" xr:uid="{00000000-0005-0000-0000-0000C6030000}"/>
    <cellStyle name="Affinity Exhibit 2 2" xfId="979" xr:uid="{00000000-0005-0000-0000-0000C7030000}"/>
    <cellStyle name="Affinity Exhibit 3" xfId="980" xr:uid="{00000000-0005-0000-0000-0000C8030000}"/>
    <cellStyle name="Affinity Exhibit 3 2" xfId="981" xr:uid="{00000000-0005-0000-0000-0000C9030000}"/>
    <cellStyle name="Affinity Exhibit 4" xfId="982" xr:uid="{00000000-0005-0000-0000-0000CA030000}"/>
    <cellStyle name="Affinity Exhibit 4 2" xfId="983" xr:uid="{00000000-0005-0000-0000-0000CB030000}"/>
    <cellStyle name="Affinity Exhibit 5" xfId="984" xr:uid="{00000000-0005-0000-0000-0000CC030000}"/>
    <cellStyle name="Affinity Exhibit 5 2" xfId="985" xr:uid="{00000000-0005-0000-0000-0000CD030000}"/>
    <cellStyle name="Affinity Exhibit 6" xfId="986" xr:uid="{00000000-0005-0000-0000-0000CE030000}"/>
    <cellStyle name="Affinity Exhibit 7" xfId="987" xr:uid="{00000000-0005-0000-0000-0000CF030000}"/>
    <cellStyle name="Affinity Exhibit 8" xfId="988" xr:uid="{00000000-0005-0000-0000-0000D0030000}"/>
    <cellStyle name="Affinity Exhibit 9" xfId="989" xr:uid="{00000000-0005-0000-0000-0000D1030000}"/>
    <cellStyle name="Affinity Exhibit Header" xfId="990" xr:uid="{00000000-0005-0000-0000-0000D2030000}"/>
    <cellStyle name="Affinity Exhibit Header 10" xfId="991" xr:uid="{00000000-0005-0000-0000-0000D3030000}"/>
    <cellStyle name="Affinity Exhibit Header 11" xfId="992" xr:uid="{00000000-0005-0000-0000-0000D4030000}"/>
    <cellStyle name="Affinity Exhibit Header 2" xfId="993" xr:uid="{00000000-0005-0000-0000-0000D5030000}"/>
    <cellStyle name="Affinity Exhibit Header 2 2" xfId="994" xr:uid="{00000000-0005-0000-0000-0000D6030000}"/>
    <cellStyle name="Affinity Exhibit Header 3" xfId="995" xr:uid="{00000000-0005-0000-0000-0000D7030000}"/>
    <cellStyle name="Affinity Exhibit Header 3 2" xfId="996" xr:uid="{00000000-0005-0000-0000-0000D8030000}"/>
    <cellStyle name="Affinity Exhibit Header 4" xfId="997" xr:uid="{00000000-0005-0000-0000-0000D9030000}"/>
    <cellStyle name="Affinity Exhibit Header 4 2" xfId="998" xr:uid="{00000000-0005-0000-0000-0000DA030000}"/>
    <cellStyle name="Affinity Exhibit Header 5" xfId="999" xr:uid="{00000000-0005-0000-0000-0000DB030000}"/>
    <cellStyle name="Affinity Exhibit Header 5 2" xfId="1000" xr:uid="{00000000-0005-0000-0000-0000DC030000}"/>
    <cellStyle name="Affinity Exhibit Header 6" xfId="1001" xr:uid="{00000000-0005-0000-0000-0000DD030000}"/>
    <cellStyle name="Affinity Exhibit Header 7" xfId="1002" xr:uid="{00000000-0005-0000-0000-0000DE030000}"/>
    <cellStyle name="Affinity Exhibit Header 8" xfId="1003" xr:uid="{00000000-0005-0000-0000-0000DF030000}"/>
    <cellStyle name="Affinity Exhibit Header 9" xfId="1004" xr:uid="{00000000-0005-0000-0000-0000E0030000}"/>
    <cellStyle name="Affinity Headings" xfId="1005" xr:uid="{00000000-0005-0000-0000-0000E1030000}"/>
    <cellStyle name="Affinity Headings 10" xfId="1006" xr:uid="{00000000-0005-0000-0000-0000E2030000}"/>
    <cellStyle name="Affinity Headings 11" xfId="1007" xr:uid="{00000000-0005-0000-0000-0000E3030000}"/>
    <cellStyle name="Affinity Headings 2" xfId="1008" xr:uid="{00000000-0005-0000-0000-0000E4030000}"/>
    <cellStyle name="Affinity Headings 2 2" xfId="1009" xr:uid="{00000000-0005-0000-0000-0000E5030000}"/>
    <cellStyle name="Affinity Headings 3" xfId="1010" xr:uid="{00000000-0005-0000-0000-0000E6030000}"/>
    <cellStyle name="Affinity Headings 3 2" xfId="1011" xr:uid="{00000000-0005-0000-0000-0000E7030000}"/>
    <cellStyle name="Affinity Headings 4" xfId="1012" xr:uid="{00000000-0005-0000-0000-0000E8030000}"/>
    <cellStyle name="Affinity Headings 4 2" xfId="1013" xr:uid="{00000000-0005-0000-0000-0000E9030000}"/>
    <cellStyle name="Affinity Headings 5" xfId="1014" xr:uid="{00000000-0005-0000-0000-0000EA030000}"/>
    <cellStyle name="Affinity Headings 5 2" xfId="1015" xr:uid="{00000000-0005-0000-0000-0000EB030000}"/>
    <cellStyle name="Affinity Headings 6" xfId="1016" xr:uid="{00000000-0005-0000-0000-0000EC030000}"/>
    <cellStyle name="Affinity Headings 7" xfId="1017" xr:uid="{00000000-0005-0000-0000-0000ED030000}"/>
    <cellStyle name="Affinity Headings 8" xfId="1018" xr:uid="{00000000-0005-0000-0000-0000EE030000}"/>
    <cellStyle name="Affinity Headings 9" xfId="1019" xr:uid="{00000000-0005-0000-0000-0000EF030000}"/>
    <cellStyle name="Affinity Input" xfId="1020" xr:uid="{00000000-0005-0000-0000-0000F0030000}"/>
    <cellStyle name="Affinity Input 10" xfId="1021" xr:uid="{00000000-0005-0000-0000-0000F1030000}"/>
    <cellStyle name="Affinity Input 11" xfId="1022" xr:uid="{00000000-0005-0000-0000-0000F2030000}"/>
    <cellStyle name="Affinity Input 2" xfId="1023" xr:uid="{00000000-0005-0000-0000-0000F3030000}"/>
    <cellStyle name="Affinity Input 2 2" xfId="1024" xr:uid="{00000000-0005-0000-0000-0000F4030000}"/>
    <cellStyle name="Affinity Input 3" xfId="1025" xr:uid="{00000000-0005-0000-0000-0000F5030000}"/>
    <cellStyle name="Affinity Input 3 2" xfId="1026" xr:uid="{00000000-0005-0000-0000-0000F6030000}"/>
    <cellStyle name="Affinity Input 4" xfId="1027" xr:uid="{00000000-0005-0000-0000-0000F7030000}"/>
    <cellStyle name="Affinity Input 4 2" xfId="1028" xr:uid="{00000000-0005-0000-0000-0000F8030000}"/>
    <cellStyle name="Affinity Input 5" xfId="1029" xr:uid="{00000000-0005-0000-0000-0000F9030000}"/>
    <cellStyle name="Affinity Input 5 2" xfId="1030" xr:uid="{00000000-0005-0000-0000-0000FA030000}"/>
    <cellStyle name="Affinity Input 6" xfId="1031" xr:uid="{00000000-0005-0000-0000-0000FB030000}"/>
    <cellStyle name="Affinity Input 7" xfId="1032" xr:uid="{00000000-0005-0000-0000-0000FC030000}"/>
    <cellStyle name="Affinity Input 8" xfId="1033" xr:uid="{00000000-0005-0000-0000-0000FD030000}"/>
    <cellStyle name="Affinity Input 9" xfId="1034" xr:uid="{00000000-0005-0000-0000-0000FE030000}"/>
    <cellStyle name="Bad 10" xfId="1035" xr:uid="{00000000-0005-0000-0000-0000FF030000}"/>
    <cellStyle name="Bad 11" xfId="1036" xr:uid="{00000000-0005-0000-0000-000000040000}"/>
    <cellStyle name="Bad 12" xfId="1037" xr:uid="{00000000-0005-0000-0000-000001040000}"/>
    <cellStyle name="Bad 13" xfId="1038" xr:uid="{00000000-0005-0000-0000-000002040000}"/>
    <cellStyle name="Bad 14" xfId="1039" xr:uid="{00000000-0005-0000-0000-000003040000}"/>
    <cellStyle name="Bad 15" xfId="1040" xr:uid="{00000000-0005-0000-0000-000004040000}"/>
    <cellStyle name="Bad 16" xfId="1041" xr:uid="{00000000-0005-0000-0000-000005040000}"/>
    <cellStyle name="Bad 17" xfId="1042" xr:uid="{00000000-0005-0000-0000-000006040000}"/>
    <cellStyle name="Bad 18" xfId="1043" xr:uid="{00000000-0005-0000-0000-000007040000}"/>
    <cellStyle name="Bad 19" xfId="1044" xr:uid="{00000000-0005-0000-0000-000008040000}"/>
    <cellStyle name="Bad 2" xfId="1045" xr:uid="{00000000-0005-0000-0000-000009040000}"/>
    <cellStyle name="Bad 20" xfId="1046" xr:uid="{00000000-0005-0000-0000-00000A040000}"/>
    <cellStyle name="Bad 21" xfId="1047" xr:uid="{00000000-0005-0000-0000-00000B040000}"/>
    <cellStyle name="Bad 22" xfId="1048" xr:uid="{00000000-0005-0000-0000-00000C040000}"/>
    <cellStyle name="Bad 23" xfId="1049" xr:uid="{00000000-0005-0000-0000-00000D040000}"/>
    <cellStyle name="Bad 24" xfId="1050" xr:uid="{00000000-0005-0000-0000-00000E040000}"/>
    <cellStyle name="Bad 25" xfId="1051" xr:uid="{00000000-0005-0000-0000-00000F040000}"/>
    <cellStyle name="Bad 26" xfId="1052" xr:uid="{00000000-0005-0000-0000-000010040000}"/>
    <cellStyle name="Bad 27" xfId="1053" xr:uid="{00000000-0005-0000-0000-000011040000}"/>
    <cellStyle name="Bad 28" xfId="1054" xr:uid="{00000000-0005-0000-0000-000012040000}"/>
    <cellStyle name="Bad 29" xfId="1055" xr:uid="{00000000-0005-0000-0000-000013040000}"/>
    <cellStyle name="Bad 3" xfId="1056" xr:uid="{00000000-0005-0000-0000-000014040000}"/>
    <cellStyle name="Bad 30" xfId="1057" xr:uid="{00000000-0005-0000-0000-000015040000}"/>
    <cellStyle name="Bad 31" xfId="1058" xr:uid="{00000000-0005-0000-0000-000016040000}"/>
    <cellStyle name="Bad 32" xfId="1059" xr:uid="{00000000-0005-0000-0000-000017040000}"/>
    <cellStyle name="Bad 33" xfId="1060" xr:uid="{00000000-0005-0000-0000-000018040000}"/>
    <cellStyle name="Bad 34" xfId="1061" xr:uid="{00000000-0005-0000-0000-000019040000}"/>
    <cellStyle name="Bad 35" xfId="1062" xr:uid="{00000000-0005-0000-0000-00001A040000}"/>
    <cellStyle name="Bad 36" xfId="1063" xr:uid="{00000000-0005-0000-0000-00001B040000}"/>
    <cellStyle name="Bad 37" xfId="1064" xr:uid="{00000000-0005-0000-0000-00001C040000}"/>
    <cellStyle name="Bad 38" xfId="1065" xr:uid="{00000000-0005-0000-0000-00001D040000}"/>
    <cellStyle name="Bad 39" xfId="1066" xr:uid="{00000000-0005-0000-0000-00001E040000}"/>
    <cellStyle name="Bad 4" xfId="1067" xr:uid="{00000000-0005-0000-0000-00001F040000}"/>
    <cellStyle name="Bad 40" xfId="1068" xr:uid="{00000000-0005-0000-0000-000020040000}"/>
    <cellStyle name="Bad 5" xfId="1069" xr:uid="{00000000-0005-0000-0000-000021040000}"/>
    <cellStyle name="Bad 6" xfId="1070" xr:uid="{00000000-0005-0000-0000-000022040000}"/>
    <cellStyle name="Bad 7" xfId="1071" xr:uid="{00000000-0005-0000-0000-000023040000}"/>
    <cellStyle name="Bad 8" xfId="1072" xr:uid="{00000000-0005-0000-0000-000024040000}"/>
    <cellStyle name="Bad 9" xfId="1073" xr:uid="{00000000-0005-0000-0000-000025040000}"/>
    <cellStyle name="Calculation 10" xfId="1074" xr:uid="{00000000-0005-0000-0000-000026040000}"/>
    <cellStyle name="Calculation 11" xfId="1075" xr:uid="{00000000-0005-0000-0000-000027040000}"/>
    <cellStyle name="Calculation 12" xfId="1076" xr:uid="{00000000-0005-0000-0000-000028040000}"/>
    <cellStyle name="Calculation 13" xfId="1077" xr:uid="{00000000-0005-0000-0000-000029040000}"/>
    <cellStyle name="Calculation 14" xfId="1078" xr:uid="{00000000-0005-0000-0000-00002A040000}"/>
    <cellStyle name="Calculation 15" xfId="1079" xr:uid="{00000000-0005-0000-0000-00002B040000}"/>
    <cellStyle name="Calculation 16" xfId="1080" xr:uid="{00000000-0005-0000-0000-00002C040000}"/>
    <cellStyle name="Calculation 17" xfId="1081" xr:uid="{00000000-0005-0000-0000-00002D040000}"/>
    <cellStyle name="Calculation 18" xfId="1082" xr:uid="{00000000-0005-0000-0000-00002E040000}"/>
    <cellStyle name="Calculation 19" xfId="1083" xr:uid="{00000000-0005-0000-0000-00002F040000}"/>
    <cellStyle name="Calculation 2" xfId="1084" xr:uid="{00000000-0005-0000-0000-000030040000}"/>
    <cellStyle name="Calculation 20" xfId="1085" xr:uid="{00000000-0005-0000-0000-000031040000}"/>
    <cellStyle name="Calculation 21" xfId="1086" xr:uid="{00000000-0005-0000-0000-000032040000}"/>
    <cellStyle name="Calculation 22" xfId="1087" xr:uid="{00000000-0005-0000-0000-000033040000}"/>
    <cellStyle name="Calculation 23" xfId="1088" xr:uid="{00000000-0005-0000-0000-000034040000}"/>
    <cellStyle name="Calculation 24" xfId="1089" xr:uid="{00000000-0005-0000-0000-000035040000}"/>
    <cellStyle name="Calculation 25" xfId="1090" xr:uid="{00000000-0005-0000-0000-000036040000}"/>
    <cellStyle name="Calculation 26" xfId="1091" xr:uid="{00000000-0005-0000-0000-000037040000}"/>
    <cellStyle name="Calculation 27" xfId="1092" xr:uid="{00000000-0005-0000-0000-000038040000}"/>
    <cellStyle name="Calculation 28" xfId="1093" xr:uid="{00000000-0005-0000-0000-000039040000}"/>
    <cellStyle name="Calculation 29" xfId="1094" xr:uid="{00000000-0005-0000-0000-00003A040000}"/>
    <cellStyle name="Calculation 3" xfId="1095" xr:uid="{00000000-0005-0000-0000-00003B040000}"/>
    <cellStyle name="Calculation 30" xfId="1096" xr:uid="{00000000-0005-0000-0000-00003C040000}"/>
    <cellStyle name="Calculation 31" xfId="1097" xr:uid="{00000000-0005-0000-0000-00003D040000}"/>
    <cellStyle name="Calculation 32" xfId="1098" xr:uid="{00000000-0005-0000-0000-00003E040000}"/>
    <cellStyle name="Calculation 33" xfId="1099" xr:uid="{00000000-0005-0000-0000-00003F040000}"/>
    <cellStyle name="Calculation 34" xfId="1100" xr:uid="{00000000-0005-0000-0000-000040040000}"/>
    <cellStyle name="Calculation 35" xfId="1101" xr:uid="{00000000-0005-0000-0000-000041040000}"/>
    <cellStyle name="Calculation 36" xfId="1102" xr:uid="{00000000-0005-0000-0000-000042040000}"/>
    <cellStyle name="Calculation 37" xfId="1103" xr:uid="{00000000-0005-0000-0000-000043040000}"/>
    <cellStyle name="Calculation 38" xfId="1104" xr:uid="{00000000-0005-0000-0000-000044040000}"/>
    <cellStyle name="Calculation 39" xfId="1105" xr:uid="{00000000-0005-0000-0000-000045040000}"/>
    <cellStyle name="Calculation 4" xfId="1106" xr:uid="{00000000-0005-0000-0000-000046040000}"/>
    <cellStyle name="Calculation 40" xfId="1107" xr:uid="{00000000-0005-0000-0000-000047040000}"/>
    <cellStyle name="Calculation 5" xfId="1108" xr:uid="{00000000-0005-0000-0000-000048040000}"/>
    <cellStyle name="Calculation 6" xfId="1109" xr:uid="{00000000-0005-0000-0000-000049040000}"/>
    <cellStyle name="Calculation 7" xfId="1110" xr:uid="{00000000-0005-0000-0000-00004A040000}"/>
    <cellStyle name="Calculation 8" xfId="1111" xr:uid="{00000000-0005-0000-0000-00004B040000}"/>
    <cellStyle name="Calculation 9" xfId="1112" xr:uid="{00000000-0005-0000-0000-00004C040000}"/>
    <cellStyle name="Check Cell 10" xfId="1113" xr:uid="{00000000-0005-0000-0000-00004D040000}"/>
    <cellStyle name="Check Cell 10 2" xfId="1114" xr:uid="{00000000-0005-0000-0000-00004E040000}"/>
    <cellStyle name="Check Cell 11" xfId="1115" xr:uid="{00000000-0005-0000-0000-00004F040000}"/>
    <cellStyle name="Check Cell 11 2" xfId="1116" xr:uid="{00000000-0005-0000-0000-000050040000}"/>
    <cellStyle name="Check Cell 12" xfId="1117" xr:uid="{00000000-0005-0000-0000-000051040000}"/>
    <cellStyle name="Check Cell 12 2" xfId="1118" xr:uid="{00000000-0005-0000-0000-000052040000}"/>
    <cellStyle name="Check Cell 13" xfId="1119" xr:uid="{00000000-0005-0000-0000-000053040000}"/>
    <cellStyle name="Check Cell 13 2" xfId="1120" xr:uid="{00000000-0005-0000-0000-000054040000}"/>
    <cellStyle name="Check Cell 14" xfId="1121" xr:uid="{00000000-0005-0000-0000-000055040000}"/>
    <cellStyle name="Check Cell 14 2" xfId="1122" xr:uid="{00000000-0005-0000-0000-000056040000}"/>
    <cellStyle name="Check Cell 15" xfId="1123" xr:uid="{00000000-0005-0000-0000-000057040000}"/>
    <cellStyle name="Check Cell 15 2" xfId="1124" xr:uid="{00000000-0005-0000-0000-000058040000}"/>
    <cellStyle name="Check Cell 16" xfId="1125" xr:uid="{00000000-0005-0000-0000-000059040000}"/>
    <cellStyle name="Check Cell 16 2" xfId="1126" xr:uid="{00000000-0005-0000-0000-00005A040000}"/>
    <cellStyle name="Check Cell 17" xfId="1127" xr:uid="{00000000-0005-0000-0000-00005B040000}"/>
    <cellStyle name="Check Cell 17 2" xfId="1128" xr:uid="{00000000-0005-0000-0000-00005C040000}"/>
    <cellStyle name="Check Cell 18" xfId="1129" xr:uid="{00000000-0005-0000-0000-00005D040000}"/>
    <cellStyle name="Check Cell 18 2" xfId="1130" xr:uid="{00000000-0005-0000-0000-00005E040000}"/>
    <cellStyle name="Check Cell 19" xfId="1131" xr:uid="{00000000-0005-0000-0000-00005F040000}"/>
    <cellStyle name="Check Cell 19 2" xfId="1132" xr:uid="{00000000-0005-0000-0000-000060040000}"/>
    <cellStyle name="Check Cell 2" xfId="1133" xr:uid="{00000000-0005-0000-0000-000061040000}"/>
    <cellStyle name="Check Cell 2 2" xfId="1134" xr:uid="{00000000-0005-0000-0000-000062040000}"/>
    <cellStyle name="Check Cell 20" xfId="1135" xr:uid="{00000000-0005-0000-0000-000063040000}"/>
    <cellStyle name="Check Cell 20 2" xfId="1136" xr:uid="{00000000-0005-0000-0000-000064040000}"/>
    <cellStyle name="Check Cell 21" xfId="1137" xr:uid="{00000000-0005-0000-0000-000065040000}"/>
    <cellStyle name="Check Cell 21 2" xfId="1138" xr:uid="{00000000-0005-0000-0000-000066040000}"/>
    <cellStyle name="Check Cell 22" xfId="1139" xr:uid="{00000000-0005-0000-0000-000067040000}"/>
    <cellStyle name="Check Cell 22 2" xfId="1140" xr:uid="{00000000-0005-0000-0000-000068040000}"/>
    <cellStyle name="Check Cell 23" xfId="1141" xr:uid="{00000000-0005-0000-0000-000069040000}"/>
    <cellStyle name="Check Cell 23 2" xfId="1142" xr:uid="{00000000-0005-0000-0000-00006A040000}"/>
    <cellStyle name="Check Cell 24" xfId="1143" xr:uid="{00000000-0005-0000-0000-00006B040000}"/>
    <cellStyle name="Check Cell 24 2" xfId="1144" xr:uid="{00000000-0005-0000-0000-00006C040000}"/>
    <cellStyle name="Check Cell 25" xfId="1145" xr:uid="{00000000-0005-0000-0000-00006D040000}"/>
    <cellStyle name="Check Cell 25 2" xfId="1146" xr:uid="{00000000-0005-0000-0000-00006E040000}"/>
    <cellStyle name="Check Cell 26" xfId="1147" xr:uid="{00000000-0005-0000-0000-00006F040000}"/>
    <cellStyle name="Check Cell 26 2" xfId="1148" xr:uid="{00000000-0005-0000-0000-000070040000}"/>
    <cellStyle name="Check Cell 27" xfId="1149" xr:uid="{00000000-0005-0000-0000-000071040000}"/>
    <cellStyle name="Check Cell 27 2" xfId="1150" xr:uid="{00000000-0005-0000-0000-000072040000}"/>
    <cellStyle name="Check Cell 28" xfId="1151" xr:uid="{00000000-0005-0000-0000-000073040000}"/>
    <cellStyle name="Check Cell 28 2" xfId="1152" xr:uid="{00000000-0005-0000-0000-000074040000}"/>
    <cellStyle name="Check Cell 29" xfId="1153" xr:uid="{00000000-0005-0000-0000-000075040000}"/>
    <cellStyle name="Check Cell 29 2" xfId="1154" xr:uid="{00000000-0005-0000-0000-000076040000}"/>
    <cellStyle name="Check Cell 3" xfId="1155" xr:uid="{00000000-0005-0000-0000-000077040000}"/>
    <cellStyle name="Check Cell 3 2" xfId="1156" xr:uid="{00000000-0005-0000-0000-000078040000}"/>
    <cellStyle name="Check Cell 30" xfId="1157" xr:uid="{00000000-0005-0000-0000-000079040000}"/>
    <cellStyle name="Check Cell 30 2" xfId="1158" xr:uid="{00000000-0005-0000-0000-00007A040000}"/>
    <cellStyle name="Check Cell 31" xfId="1159" xr:uid="{00000000-0005-0000-0000-00007B040000}"/>
    <cellStyle name="Check Cell 31 2" xfId="1160" xr:uid="{00000000-0005-0000-0000-00007C040000}"/>
    <cellStyle name="Check Cell 32" xfId="1161" xr:uid="{00000000-0005-0000-0000-00007D040000}"/>
    <cellStyle name="Check Cell 32 2" xfId="1162" xr:uid="{00000000-0005-0000-0000-00007E040000}"/>
    <cellStyle name="Check Cell 33" xfId="1163" xr:uid="{00000000-0005-0000-0000-00007F040000}"/>
    <cellStyle name="Check Cell 33 2" xfId="1164" xr:uid="{00000000-0005-0000-0000-000080040000}"/>
    <cellStyle name="Check Cell 34" xfId="1165" xr:uid="{00000000-0005-0000-0000-000081040000}"/>
    <cellStyle name="Check Cell 34 2" xfId="1166" xr:uid="{00000000-0005-0000-0000-000082040000}"/>
    <cellStyle name="Check Cell 35" xfId="1167" xr:uid="{00000000-0005-0000-0000-000083040000}"/>
    <cellStyle name="Check Cell 35 2" xfId="1168" xr:uid="{00000000-0005-0000-0000-000084040000}"/>
    <cellStyle name="Check Cell 36" xfId="1169" xr:uid="{00000000-0005-0000-0000-000085040000}"/>
    <cellStyle name="Check Cell 36 2" xfId="1170" xr:uid="{00000000-0005-0000-0000-000086040000}"/>
    <cellStyle name="Check Cell 37" xfId="1171" xr:uid="{00000000-0005-0000-0000-000087040000}"/>
    <cellStyle name="Check Cell 37 2" xfId="1172" xr:uid="{00000000-0005-0000-0000-000088040000}"/>
    <cellStyle name="Check Cell 38" xfId="1173" xr:uid="{00000000-0005-0000-0000-000089040000}"/>
    <cellStyle name="Check Cell 38 2" xfId="1174" xr:uid="{00000000-0005-0000-0000-00008A040000}"/>
    <cellStyle name="Check Cell 39" xfId="1175" xr:uid="{00000000-0005-0000-0000-00008B040000}"/>
    <cellStyle name="Check Cell 39 2" xfId="1176" xr:uid="{00000000-0005-0000-0000-00008C040000}"/>
    <cellStyle name="Check Cell 4" xfId="1177" xr:uid="{00000000-0005-0000-0000-00008D040000}"/>
    <cellStyle name="Check Cell 4 2" xfId="1178" xr:uid="{00000000-0005-0000-0000-00008E040000}"/>
    <cellStyle name="Check Cell 40" xfId="1179" xr:uid="{00000000-0005-0000-0000-00008F040000}"/>
    <cellStyle name="Check Cell 40 2" xfId="1180" xr:uid="{00000000-0005-0000-0000-000090040000}"/>
    <cellStyle name="Check Cell 5" xfId="1181" xr:uid="{00000000-0005-0000-0000-000091040000}"/>
    <cellStyle name="Check Cell 5 2" xfId="1182" xr:uid="{00000000-0005-0000-0000-000092040000}"/>
    <cellStyle name="Check Cell 6" xfId="1183" xr:uid="{00000000-0005-0000-0000-000093040000}"/>
    <cellStyle name="Check Cell 6 2" xfId="1184" xr:uid="{00000000-0005-0000-0000-000094040000}"/>
    <cellStyle name="Check Cell 7" xfId="1185" xr:uid="{00000000-0005-0000-0000-000095040000}"/>
    <cellStyle name="Check Cell 7 2" xfId="1186" xr:uid="{00000000-0005-0000-0000-000096040000}"/>
    <cellStyle name="Check Cell 8" xfId="1187" xr:uid="{00000000-0005-0000-0000-000097040000}"/>
    <cellStyle name="Check Cell 8 2" xfId="1188" xr:uid="{00000000-0005-0000-0000-000098040000}"/>
    <cellStyle name="Check Cell 9" xfId="1189" xr:uid="{00000000-0005-0000-0000-000099040000}"/>
    <cellStyle name="Check Cell 9 2" xfId="1190" xr:uid="{00000000-0005-0000-0000-00009A040000}"/>
    <cellStyle name="Comma" xfId="3" builtinId="3"/>
    <cellStyle name="Comma 2" xfId="10" xr:uid="{00000000-0005-0000-0000-00009C040000}"/>
    <cellStyle name="Comma 2 2" xfId="1191" xr:uid="{00000000-0005-0000-0000-00009D040000}"/>
    <cellStyle name="Comma 2 3" xfId="1192" xr:uid="{00000000-0005-0000-0000-00009E040000}"/>
    <cellStyle name="Comma 20" xfId="1193" xr:uid="{00000000-0005-0000-0000-00009F040000}"/>
    <cellStyle name="Comma 3" xfId="1194" xr:uid="{00000000-0005-0000-0000-0000A0040000}"/>
    <cellStyle name="Comma 3 2" xfId="1195" xr:uid="{00000000-0005-0000-0000-0000A1040000}"/>
    <cellStyle name="Comma 4" xfId="1196" xr:uid="{00000000-0005-0000-0000-0000A2040000}"/>
    <cellStyle name="Comma 4 2" xfId="1197" xr:uid="{00000000-0005-0000-0000-0000A3040000}"/>
    <cellStyle name="Comma 5" xfId="1198" xr:uid="{00000000-0005-0000-0000-0000A4040000}"/>
    <cellStyle name="Comma0_Appendix C- Rating Profiles July 2005" xfId="1199" xr:uid="{00000000-0005-0000-0000-0000A5040000}"/>
    <cellStyle name="Currency" xfId="1" builtinId="4"/>
    <cellStyle name="Currency 2" xfId="8" xr:uid="{00000000-0005-0000-0000-0000A7040000}"/>
    <cellStyle name="Currency 2 2" xfId="1200" xr:uid="{00000000-0005-0000-0000-0000A8040000}"/>
    <cellStyle name="Currency 3" xfId="1201" xr:uid="{00000000-0005-0000-0000-0000A9040000}"/>
    <cellStyle name="eco" xfId="1202" xr:uid="{00000000-0005-0000-0000-0000AA040000}"/>
    <cellStyle name="Explanatory Text 10" xfId="1203" xr:uid="{00000000-0005-0000-0000-0000AB040000}"/>
    <cellStyle name="Explanatory Text 11" xfId="1204" xr:uid="{00000000-0005-0000-0000-0000AC040000}"/>
    <cellStyle name="Explanatory Text 12" xfId="1205" xr:uid="{00000000-0005-0000-0000-0000AD040000}"/>
    <cellStyle name="Explanatory Text 13" xfId="1206" xr:uid="{00000000-0005-0000-0000-0000AE040000}"/>
    <cellStyle name="Explanatory Text 14" xfId="1207" xr:uid="{00000000-0005-0000-0000-0000AF040000}"/>
    <cellStyle name="Explanatory Text 15" xfId="1208" xr:uid="{00000000-0005-0000-0000-0000B0040000}"/>
    <cellStyle name="Explanatory Text 16" xfId="1209" xr:uid="{00000000-0005-0000-0000-0000B1040000}"/>
    <cellStyle name="Explanatory Text 17" xfId="1210" xr:uid="{00000000-0005-0000-0000-0000B2040000}"/>
    <cellStyle name="Explanatory Text 18" xfId="1211" xr:uid="{00000000-0005-0000-0000-0000B3040000}"/>
    <cellStyle name="Explanatory Text 19" xfId="1212" xr:uid="{00000000-0005-0000-0000-0000B4040000}"/>
    <cellStyle name="Explanatory Text 2" xfId="1213" xr:uid="{00000000-0005-0000-0000-0000B5040000}"/>
    <cellStyle name="Explanatory Text 20" xfId="1214" xr:uid="{00000000-0005-0000-0000-0000B6040000}"/>
    <cellStyle name="Explanatory Text 21" xfId="1215" xr:uid="{00000000-0005-0000-0000-0000B7040000}"/>
    <cellStyle name="Explanatory Text 22" xfId="1216" xr:uid="{00000000-0005-0000-0000-0000B8040000}"/>
    <cellStyle name="Explanatory Text 23" xfId="1217" xr:uid="{00000000-0005-0000-0000-0000B9040000}"/>
    <cellStyle name="Explanatory Text 24" xfId="1218" xr:uid="{00000000-0005-0000-0000-0000BA040000}"/>
    <cellStyle name="Explanatory Text 25" xfId="1219" xr:uid="{00000000-0005-0000-0000-0000BB040000}"/>
    <cellStyle name="Explanatory Text 26" xfId="1220" xr:uid="{00000000-0005-0000-0000-0000BC040000}"/>
    <cellStyle name="Explanatory Text 27" xfId="1221" xr:uid="{00000000-0005-0000-0000-0000BD040000}"/>
    <cellStyle name="Explanatory Text 28" xfId="1222" xr:uid="{00000000-0005-0000-0000-0000BE040000}"/>
    <cellStyle name="Explanatory Text 29" xfId="1223" xr:uid="{00000000-0005-0000-0000-0000BF040000}"/>
    <cellStyle name="Explanatory Text 3" xfId="1224" xr:uid="{00000000-0005-0000-0000-0000C0040000}"/>
    <cellStyle name="Explanatory Text 30" xfId="1225" xr:uid="{00000000-0005-0000-0000-0000C1040000}"/>
    <cellStyle name="Explanatory Text 31" xfId="1226" xr:uid="{00000000-0005-0000-0000-0000C2040000}"/>
    <cellStyle name="Explanatory Text 32" xfId="1227" xr:uid="{00000000-0005-0000-0000-0000C3040000}"/>
    <cellStyle name="Explanatory Text 33" xfId="1228" xr:uid="{00000000-0005-0000-0000-0000C4040000}"/>
    <cellStyle name="Explanatory Text 34" xfId="1229" xr:uid="{00000000-0005-0000-0000-0000C5040000}"/>
    <cellStyle name="Explanatory Text 35" xfId="1230" xr:uid="{00000000-0005-0000-0000-0000C6040000}"/>
    <cellStyle name="Explanatory Text 36" xfId="1231" xr:uid="{00000000-0005-0000-0000-0000C7040000}"/>
    <cellStyle name="Explanatory Text 37" xfId="1232" xr:uid="{00000000-0005-0000-0000-0000C8040000}"/>
    <cellStyle name="Explanatory Text 38" xfId="1233" xr:uid="{00000000-0005-0000-0000-0000C9040000}"/>
    <cellStyle name="Explanatory Text 39" xfId="1234" xr:uid="{00000000-0005-0000-0000-0000CA040000}"/>
    <cellStyle name="Explanatory Text 4" xfId="1235" xr:uid="{00000000-0005-0000-0000-0000CB040000}"/>
    <cellStyle name="Explanatory Text 40" xfId="1236" xr:uid="{00000000-0005-0000-0000-0000CC040000}"/>
    <cellStyle name="Explanatory Text 5" xfId="1237" xr:uid="{00000000-0005-0000-0000-0000CD040000}"/>
    <cellStyle name="Explanatory Text 6" xfId="1238" xr:uid="{00000000-0005-0000-0000-0000CE040000}"/>
    <cellStyle name="Explanatory Text 7" xfId="1239" xr:uid="{00000000-0005-0000-0000-0000CF040000}"/>
    <cellStyle name="Explanatory Text 8" xfId="1240" xr:uid="{00000000-0005-0000-0000-0000D0040000}"/>
    <cellStyle name="Explanatory Text 9" xfId="1241" xr:uid="{00000000-0005-0000-0000-0000D1040000}"/>
    <cellStyle name="Good 10" xfId="1242" xr:uid="{00000000-0005-0000-0000-0000D2040000}"/>
    <cellStyle name="Good 11" xfId="1243" xr:uid="{00000000-0005-0000-0000-0000D3040000}"/>
    <cellStyle name="Good 12" xfId="1244" xr:uid="{00000000-0005-0000-0000-0000D4040000}"/>
    <cellStyle name="Good 13" xfId="1245" xr:uid="{00000000-0005-0000-0000-0000D5040000}"/>
    <cellStyle name="Good 14" xfId="1246" xr:uid="{00000000-0005-0000-0000-0000D6040000}"/>
    <cellStyle name="Good 15" xfId="1247" xr:uid="{00000000-0005-0000-0000-0000D7040000}"/>
    <cellStyle name="Good 16" xfId="1248" xr:uid="{00000000-0005-0000-0000-0000D8040000}"/>
    <cellStyle name="Good 17" xfId="1249" xr:uid="{00000000-0005-0000-0000-0000D9040000}"/>
    <cellStyle name="Good 18" xfId="1250" xr:uid="{00000000-0005-0000-0000-0000DA040000}"/>
    <cellStyle name="Good 19" xfId="1251" xr:uid="{00000000-0005-0000-0000-0000DB040000}"/>
    <cellStyle name="Good 2" xfId="1252" xr:uid="{00000000-0005-0000-0000-0000DC040000}"/>
    <cellStyle name="Good 20" xfId="1253" xr:uid="{00000000-0005-0000-0000-0000DD040000}"/>
    <cellStyle name="Good 21" xfId="1254" xr:uid="{00000000-0005-0000-0000-0000DE040000}"/>
    <cellStyle name="Good 22" xfId="1255" xr:uid="{00000000-0005-0000-0000-0000DF040000}"/>
    <cellStyle name="Good 23" xfId="1256" xr:uid="{00000000-0005-0000-0000-0000E0040000}"/>
    <cellStyle name="Good 24" xfId="1257" xr:uid="{00000000-0005-0000-0000-0000E1040000}"/>
    <cellStyle name="Good 25" xfId="1258" xr:uid="{00000000-0005-0000-0000-0000E2040000}"/>
    <cellStyle name="Good 26" xfId="1259" xr:uid="{00000000-0005-0000-0000-0000E3040000}"/>
    <cellStyle name="Good 27" xfId="1260" xr:uid="{00000000-0005-0000-0000-0000E4040000}"/>
    <cellStyle name="Good 28" xfId="1261" xr:uid="{00000000-0005-0000-0000-0000E5040000}"/>
    <cellStyle name="Good 29" xfId="1262" xr:uid="{00000000-0005-0000-0000-0000E6040000}"/>
    <cellStyle name="Good 3" xfId="1263" xr:uid="{00000000-0005-0000-0000-0000E7040000}"/>
    <cellStyle name="Good 30" xfId="1264" xr:uid="{00000000-0005-0000-0000-0000E8040000}"/>
    <cellStyle name="Good 31" xfId="1265" xr:uid="{00000000-0005-0000-0000-0000E9040000}"/>
    <cellStyle name="Good 32" xfId="1266" xr:uid="{00000000-0005-0000-0000-0000EA040000}"/>
    <cellStyle name="Good 33" xfId="1267" xr:uid="{00000000-0005-0000-0000-0000EB040000}"/>
    <cellStyle name="Good 34" xfId="1268" xr:uid="{00000000-0005-0000-0000-0000EC040000}"/>
    <cellStyle name="Good 35" xfId="1269" xr:uid="{00000000-0005-0000-0000-0000ED040000}"/>
    <cellStyle name="Good 36" xfId="1270" xr:uid="{00000000-0005-0000-0000-0000EE040000}"/>
    <cellStyle name="Good 37" xfId="1271" xr:uid="{00000000-0005-0000-0000-0000EF040000}"/>
    <cellStyle name="Good 38" xfId="1272" xr:uid="{00000000-0005-0000-0000-0000F0040000}"/>
    <cellStyle name="Good 39" xfId="1273" xr:uid="{00000000-0005-0000-0000-0000F1040000}"/>
    <cellStyle name="Good 4" xfId="1274" xr:uid="{00000000-0005-0000-0000-0000F2040000}"/>
    <cellStyle name="Good 40" xfId="1275" xr:uid="{00000000-0005-0000-0000-0000F3040000}"/>
    <cellStyle name="Good 5" xfId="1276" xr:uid="{00000000-0005-0000-0000-0000F4040000}"/>
    <cellStyle name="Good 6" xfId="1277" xr:uid="{00000000-0005-0000-0000-0000F5040000}"/>
    <cellStyle name="Good 7" xfId="1278" xr:uid="{00000000-0005-0000-0000-0000F6040000}"/>
    <cellStyle name="Good 8" xfId="1279" xr:uid="{00000000-0005-0000-0000-0000F7040000}"/>
    <cellStyle name="Good 9" xfId="1280" xr:uid="{00000000-0005-0000-0000-0000F8040000}"/>
    <cellStyle name="Heading 1 10" xfId="1281" xr:uid="{00000000-0005-0000-0000-0000F9040000}"/>
    <cellStyle name="Heading 1 11" xfId="1282" xr:uid="{00000000-0005-0000-0000-0000FA040000}"/>
    <cellStyle name="Heading 1 12" xfId="1283" xr:uid="{00000000-0005-0000-0000-0000FB040000}"/>
    <cellStyle name="Heading 1 13" xfId="1284" xr:uid="{00000000-0005-0000-0000-0000FC040000}"/>
    <cellStyle name="Heading 1 14" xfId="1285" xr:uid="{00000000-0005-0000-0000-0000FD040000}"/>
    <cellStyle name="Heading 1 15" xfId="1286" xr:uid="{00000000-0005-0000-0000-0000FE040000}"/>
    <cellStyle name="Heading 1 16" xfId="1287" xr:uid="{00000000-0005-0000-0000-0000FF040000}"/>
    <cellStyle name="Heading 1 17" xfId="1288" xr:uid="{00000000-0005-0000-0000-000000050000}"/>
    <cellStyle name="Heading 1 18" xfId="1289" xr:uid="{00000000-0005-0000-0000-000001050000}"/>
    <cellStyle name="Heading 1 19" xfId="1290" xr:uid="{00000000-0005-0000-0000-000002050000}"/>
    <cellStyle name="Heading 1 2" xfId="1291" xr:uid="{00000000-0005-0000-0000-000003050000}"/>
    <cellStyle name="Heading 1 20" xfId="1292" xr:uid="{00000000-0005-0000-0000-000004050000}"/>
    <cellStyle name="Heading 1 21" xfId="1293" xr:uid="{00000000-0005-0000-0000-000005050000}"/>
    <cellStyle name="Heading 1 22" xfId="1294" xr:uid="{00000000-0005-0000-0000-000006050000}"/>
    <cellStyle name="Heading 1 23" xfId="1295" xr:uid="{00000000-0005-0000-0000-000007050000}"/>
    <cellStyle name="Heading 1 24" xfId="1296" xr:uid="{00000000-0005-0000-0000-000008050000}"/>
    <cellStyle name="Heading 1 25" xfId="1297" xr:uid="{00000000-0005-0000-0000-000009050000}"/>
    <cellStyle name="Heading 1 26" xfId="1298" xr:uid="{00000000-0005-0000-0000-00000A050000}"/>
    <cellStyle name="Heading 1 27" xfId="1299" xr:uid="{00000000-0005-0000-0000-00000B050000}"/>
    <cellStyle name="Heading 1 28" xfId="1300" xr:uid="{00000000-0005-0000-0000-00000C050000}"/>
    <cellStyle name="Heading 1 29" xfId="1301" xr:uid="{00000000-0005-0000-0000-00000D050000}"/>
    <cellStyle name="Heading 1 3" xfId="1302" xr:uid="{00000000-0005-0000-0000-00000E050000}"/>
    <cellStyle name="Heading 1 30" xfId="1303" xr:uid="{00000000-0005-0000-0000-00000F050000}"/>
    <cellStyle name="Heading 1 31" xfId="1304" xr:uid="{00000000-0005-0000-0000-000010050000}"/>
    <cellStyle name="Heading 1 32" xfId="1305" xr:uid="{00000000-0005-0000-0000-000011050000}"/>
    <cellStyle name="Heading 1 33" xfId="1306" xr:uid="{00000000-0005-0000-0000-000012050000}"/>
    <cellStyle name="Heading 1 34" xfId="1307" xr:uid="{00000000-0005-0000-0000-000013050000}"/>
    <cellStyle name="Heading 1 35" xfId="1308" xr:uid="{00000000-0005-0000-0000-000014050000}"/>
    <cellStyle name="Heading 1 36" xfId="1309" xr:uid="{00000000-0005-0000-0000-000015050000}"/>
    <cellStyle name="Heading 1 37" xfId="1310" xr:uid="{00000000-0005-0000-0000-000016050000}"/>
    <cellStyle name="Heading 1 38" xfId="1311" xr:uid="{00000000-0005-0000-0000-000017050000}"/>
    <cellStyle name="Heading 1 39" xfId="1312" xr:uid="{00000000-0005-0000-0000-000018050000}"/>
    <cellStyle name="Heading 1 4" xfId="1313" xr:uid="{00000000-0005-0000-0000-000019050000}"/>
    <cellStyle name="Heading 1 40" xfId="1314" xr:uid="{00000000-0005-0000-0000-00001A050000}"/>
    <cellStyle name="Heading 1 5" xfId="1315" xr:uid="{00000000-0005-0000-0000-00001B050000}"/>
    <cellStyle name="Heading 1 6" xfId="1316" xr:uid="{00000000-0005-0000-0000-00001C050000}"/>
    <cellStyle name="Heading 1 7" xfId="1317" xr:uid="{00000000-0005-0000-0000-00001D050000}"/>
    <cellStyle name="Heading 1 8" xfId="1318" xr:uid="{00000000-0005-0000-0000-00001E050000}"/>
    <cellStyle name="Heading 1 9" xfId="1319" xr:uid="{00000000-0005-0000-0000-00001F050000}"/>
    <cellStyle name="Heading 2 10" xfId="1320" xr:uid="{00000000-0005-0000-0000-000020050000}"/>
    <cellStyle name="Heading 2 11" xfId="1321" xr:uid="{00000000-0005-0000-0000-000021050000}"/>
    <cellStyle name="Heading 2 12" xfId="1322" xr:uid="{00000000-0005-0000-0000-000022050000}"/>
    <cellStyle name="Heading 2 13" xfId="1323" xr:uid="{00000000-0005-0000-0000-000023050000}"/>
    <cellStyle name="Heading 2 14" xfId="1324" xr:uid="{00000000-0005-0000-0000-000024050000}"/>
    <cellStyle name="Heading 2 15" xfId="1325" xr:uid="{00000000-0005-0000-0000-000025050000}"/>
    <cellStyle name="Heading 2 16" xfId="1326" xr:uid="{00000000-0005-0000-0000-000026050000}"/>
    <cellStyle name="Heading 2 17" xfId="1327" xr:uid="{00000000-0005-0000-0000-000027050000}"/>
    <cellStyle name="Heading 2 18" xfId="1328" xr:uid="{00000000-0005-0000-0000-000028050000}"/>
    <cellStyle name="Heading 2 19" xfId="1329" xr:uid="{00000000-0005-0000-0000-000029050000}"/>
    <cellStyle name="Heading 2 2" xfId="1330" xr:uid="{00000000-0005-0000-0000-00002A050000}"/>
    <cellStyle name="Heading 2 20" xfId="1331" xr:uid="{00000000-0005-0000-0000-00002B050000}"/>
    <cellStyle name="Heading 2 21" xfId="1332" xr:uid="{00000000-0005-0000-0000-00002C050000}"/>
    <cellStyle name="Heading 2 22" xfId="1333" xr:uid="{00000000-0005-0000-0000-00002D050000}"/>
    <cellStyle name="Heading 2 23" xfId="1334" xr:uid="{00000000-0005-0000-0000-00002E050000}"/>
    <cellStyle name="Heading 2 24" xfId="1335" xr:uid="{00000000-0005-0000-0000-00002F050000}"/>
    <cellStyle name="Heading 2 25" xfId="1336" xr:uid="{00000000-0005-0000-0000-000030050000}"/>
    <cellStyle name="Heading 2 26" xfId="1337" xr:uid="{00000000-0005-0000-0000-000031050000}"/>
    <cellStyle name="Heading 2 27" xfId="1338" xr:uid="{00000000-0005-0000-0000-000032050000}"/>
    <cellStyle name="Heading 2 28" xfId="1339" xr:uid="{00000000-0005-0000-0000-000033050000}"/>
    <cellStyle name="Heading 2 29" xfId="1340" xr:uid="{00000000-0005-0000-0000-000034050000}"/>
    <cellStyle name="Heading 2 3" xfId="1341" xr:uid="{00000000-0005-0000-0000-000035050000}"/>
    <cellStyle name="Heading 2 30" xfId="1342" xr:uid="{00000000-0005-0000-0000-000036050000}"/>
    <cellStyle name="Heading 2 31" xfId="1343" xr:uid="{00000000-0005-0000-0000-000037050000}"/>
    <cellStyle name="Heading 2 32" xfId="1344" xr:uid="{00000000-0005-0000-0000-000038050000}"/>
    <cellStyle name="Heading 2 33" xfId="1345" xr:uid="{00000000-0005-0000-0000-000039050000}"/>
    <cellStyle name="Heading 2 34" xfId="1346" xr:uid="{00000000-0005-0000-0000-00003A050000}"/>
    <cellStyle name="Heading 2 35" xfId="1347" xr:uid="{00000000-0005-0000-0000-00003B050000}"/>
    <cellStyle name="Heading 2 36" xfId="1348" xr:uid="{00000000-0005-0000-0000-00003C050000}"/>
    <cellStyle name="Heading 2 37" xfId="1349" xr:uid="{00000000-0005-0000-0000-00003D050000}"/>
    <cellStyle name="Heading 2 38" xfId="1350" xr:uid="{00000000-0005-0000-0000-00003E050000}"/>
    <cellStyle name="Heading 2 39" xfId="1351" xr:uid="{00000000-0005-0000-0000-00003F050000}"/>
    <cellStyle name="Heading 2 4" xfId="1352" xr:uid="{00000000-0005-0000-0000-000040050000}"/>
    <cellStyle name="Heading 2 40" xfId="1353" xr:uid="{00000000-0005-0000-0000-000041050000}"/>
    <cellStyle name="Heading 2 5" xfId="1354" xr:uid="{00000000-0005-0000-0000-000042050000}"/>
    <cellStyle name="Heading 2 6" xfId="1355" xr:uid="{00000000-0005-0000-0000-000043050000}"/>
    <cellStyle name="Heading 2 7" xfId="1356" xr:uid="{00000000-0005-0000-0000-000044050000}"/>
    <cellStyle name="Heading 2 8" xfId="1357" xr:uid="{00000000-0005-0000-0000-000045050000}"/>
    <cellStyle name="Heading 2 9" xfId="1358" xr:uid="{00000000-0005-0000-0000-000046050000}"/>
    <cellStyle name="Heading 3 10" xfId="1359" xr:uid="{00000000-0005-0000-0000-000047050000}"/>
    <cellStyle name="Heading 3 11" xfId="1360" xr:uid="{00000000-0005-0000-0000-000048050000}"/>
    <cellStyle name="Heading 3 12" xfId="1361" xr:uid="{00000000-0005-0000-0000-000049050000}"/>
    <cellStyle name="Heading 3 13" xfId="1362" xr:uid="{00000000-0005-0000-0000-00004A050000}"/>
    <cellStyle name="Heading 3 14" xfId="1363" xr:uid="{00000000-0005-0000-0000-00004B050000}"/>
    <cellStyle name="Heading 3 15" xfId="1364" xr:uid="{00000000-0005-0000-0000-00004C050000}"/>
    <cellStyle name="Heading 3 16" xfId="1365" xr:uid="{00000000-0005-0000-0000-00004D050000}"/>
    <cellStyle name="Heading 3 17" xfId="1366" xr:uid="{00000000-0005-0000-0000-00004E050000}"/>
    <cellStyle name="Heading 3 18" xfId="1367" xr:uid="{00000000-0005-0000-0000-00004F050000}"/>
    <cellStyle name="Heading 3 19" xfId="1368" xr:uid="{00000000-0005-0000-0000-000050050000}"/>
    <cellStyle name="Heading 3 2" xfId="1369" xr:uid="{00000000-0005-0000-0000-000051050000}"/>
    <cellStyle name="Heading 3 20" xfId="1370" xr:uid="{00000000-0005-0000-0000-000052050000}"/>
    <cellStyle name="Heading 3 21" xfId="1371" xr:uid="{00000000-0005-0000-0000-000053050000}"/>
    <cellStyle name="Heading 3 22" xfId="1372" xr:uid="{00000000-0005-0000-0000-000054050000}"/>
    <cellStyle name="Heading 3 23" xfId="1373" xr:uid="{00000000-0005-0000-0000-000055050000}"/>
    <cellStyle name="Heading 3 24" xfId="1374" xr:uid="{00000000-0005-0000-0000-000056050000}"/>
    <cellStyle name="Heading 3 25" xfId="1375" xr:uid="{00000000-0005-0000-0000-000057050000}"/>
    <cellStyle name="Heading 3 26" xfId="1376" xr:uid="{00000000-0005-0000-0000-000058050000}"/>
    <cellStyle name="Heading 3 27" xfId="1377" xr:uid="{00000000-0005-0000-0000-000059050000}"/>
    <cellStyle name="Heading 3 28" xfId="1378" xr:uid="{00000000-0005-0000-0000-00005A050000}"/>
    <cellStyle name="Heading 3 29" xfId="1379" xr:uid="{00000000-0005-0000-0000-00005B050000}"/>
    <cellStyle name="Heading 3 3" xfId="1380" xr:uid="{00000000-0005-0000-0000-00005C050000}"/>
    <cellStyle name="Heading 3 30" xfId="1381" xr:uid="{00000000-0005-0000-0000-00005D050000}"/>
    <cellStyle name="Heading 3 31" xfId="1382" xr:uid="{00000000-0005-0000-0000-00005E050000}"/>
    <cellStyle name="Heading 3 32" xfId="1383" xr:uid="{00000000-0005-0000-0000-00005F050000}"/>
    <cellStyle name="Heading 3 33" xfId="1384" xr:uid="{00000000-0005-0000-0000-000060050000}"/>
    <cellStyle name="Heading 3 34" xfId="1385" xr:uid="{00000000-0005-0000-0000-000061050000}"/>
    <cellStyle name="Heading 3 35" xfId="1386" xr:uid="{00000000-0005-0000-0000-000062050000}"/>
    <cellStyle name="Heading 3 36" xfId="1387" xr:uid="{00000000-0005-0000-0000-000063050000}"/>
    <cellStyle name="Heading 3 37" xfId="1388" xr:uid="{00000000-0005-0000-0000-000064050000}"/>
    <cellStyle name="Heading 3 38" xfId="1389" xr:uid="{00000000-0005-0000-0000-000065050000}"/>
    <cellStyle name="Heading 3 39" xfId="1390" xr:uid="{00000000-0005-0000-0000-000066050000}"/>
    <cellStyle name="Heading 3 4" xfId="1391" xr:uid="{00000000-0005-0000-0000-000067050000}"/>
    <cellStyle name="Heading 3 40" xfId="1392" xr:uid="{00000000-0005-0000-0000-000068050000}"/>
    <cellStyle name="Heading 3 5" xfId="1393" xr:uid="{00000000-0005-0000-0000-000069050000}"/>
    <cellStyle name="Heading 3 6" xfId="1394" xr:uid="{00000000-0005-0000-0000-00006A050000}"/>
    <cellStyle name="Heading 3 7" xfId="1395" xr:uid="{00000000-0005-0000-0000-00006B050000}"/>
    <cellStyle name="Heading 3 8" xfId="1396" xr:uid="{00000000-0005-0000-0000-00006C050000}"/>
    <cellStyle name="Heading 3 9" xfId="1397" xr:uid="{00000000-0005-0000-0000-00006D050000}"/>
    <cellStyle name="Heading 4 10" xfId="1398" xr:uid="{00000000-0005-0000-0000-00006E050000}"/>
    <cellStyle name="Heading 4 11" xfId="1399" xr:uid="{00000000-0005-0000-0000-00006F050000}"/>
    <cellStyle name="Heading 4 12" xfId="1400" xr:uid="{00000000-0005-0000-0000-000070050000}"/>
    <cellStyle name="Heading 4 13" xfId="1401" xr:uid="{00000000-0005-0000-0000-000071050000}"/>
    <cellStyle name="Heading 4 14" xfId="1402" xr:uid="{00000000-0005-0000-0000-000072050000}"/>
    <cellStyle name="Heading 4 15" xfId="1403" xr:uid="{00000000-0005-0000-0000-000073050000}"/>
    <cellStyle name="Heading 4 16" xfId="1404" xr:uid="{00000000-0005-0000-0000-000074050000}"/>
    <cellStyle name="Heading 4 17" xfId="1405" xr:uid="{00000000-0005-0000-0000-000075050000}"/>
    <cellStyle name="Heading 4 18" xfId="1406" xr:uid="{00000000-0005-0000-0000-000076050000}"/>
    <cellStyle name="Heading 4 19" xfId="1407" xr:uid="{00000000-0005-0000-0000-000077050000}"/>
    <cellStyle name="Heading 4 2" xfId="1408" xr:uid="{00000000-0005-0000-0000-000078050000}"/>
    <cellStyle name="Heading 4 20" xfId="1409" xr:uid="{00000000-0005-0000-0000-000079050000}"/>
    <cellStyle name="Heading 4 21" xfId="1410" xr:uid="{00000000-0005-0000-0000-00007A050000}"/>
    <cellStyle name="Heading 4 22" xfId="1411" xr:uid="{00000000-0005-0000-0000-00007B050000}"/>
    <cellStyle name="Heading 4 23" xfId="1412" xr:uid="{00000000-0005-0000-0000-00007C050000}"/>
    <cellStyle name="Heading 4 24" xfId="1413" xr:uid="{00000000-0005-0000-0000-00007D050000}"/>
    <cellStyle name="Heading 4 25" xfId="1414" xr:uid="{00000000-0005-0000-0000-00007E050000}"/>
    <cellStyle name="Heading 4 26" xfId="1415" xr:uid="{00000000-0005-0000-0000-00007F050000}"/>
    <cellStyle name="Heading 4 27" xfId="1416" xr:uid="{00000000-0005-0000-0000-000080050000}"/>
    <cellStyle name="Heading 4 28" xfId="1417" xr:uid="{00000000-0005-0000-0000-000081050000}"/>
    <cellStyle name="Heading 4 29" xfId="1418" xr:uid="{00000000-0005-0000-0000-000082050000}"/>
    <cellStyle name="Heading 4 3" xfId="1419" xr:uid="{00000000-0005-0000-0000-000083050000}"/>
    <cellStyle name="Heading 4 30" xfId="1420" xr:uid="{00000000-0005-0000-0000-000084050000}"/>
    <cellStyle name="Heading 4 31" xfId="1421" xr:uid="{00000000-0005-0000-0000-000085050000}"/>
    <cellStyle name="Heading 4 32" xfId="1422" xr:uid="{00000000-0005-0000-0000-000086050000}"/>
    <cellStyle name="Heading 4 33" xfId="1423" xr:uid="{00000000-0005-0000-0000-000087050000}"/>
    <cellStyle name="Heading 4 34" xfId="1424" xr:uid="{00000000-0005-0000-0000-000088050000}"/>
    <cellStyle name="Heading 4 35" xfId="1425" xr:uid="{00000000-0005-0000-0000-000089050000}"/>
    <cellStyle name="Heading 4 36" xfId="1426" xr:uid="{00000000-0005-0000-0000-00008A050000}"/>
    <cellStyle name="Heading 4 37" xfId="1427" xr:uid="{00000000-0005-0000-0000-00008B050000}"/>
    <cellStyle name="Heading 4 38" xfId="1428" xr:uid="{00000000-0005-0000-0000-00008C050000}"/>
    <cellStyle name="Heading 4 39" xfId="1429" xr:uid="{00000000-0005-0000-0000-00008D050000}"/>
    <cellStyle name="Heading 4 4" xfId="1430" xr:uid="{00000000-0005-0000-0000-00008E050000}"/>
    <cellStyle name="Heading 4 40" xfId="1431" xr:uid="{00000000-0005-0000-0000-00008F050000}"/>
    <cellStyle name="Heading 4 5" xfId="1432" xr:uid="{00000000-0005-0000-0000-000090050000}"/>
    <cellStyle name="Heading 4 6" xfId="1433" xr:uid="{00000000-0005-0000-0000-000091050000}"/>
    <cellStyle name="Heading 4 7" xfId="1434" xr:uid="{00000000-0005-0000-0000-000092050000}"/>
    <cellStyle name="Heading 4 8" xfId="1435" xr:uid="{00000000-0005-0000-0000-000093050000}"/>
    <cellStyle name="Heading 4 9" xfId="1436" xr:uid="{00000000-0005-0000-0000-000094050000}"/>
    <cellStyle name="Input" xfId="4" builtinId="20" customBuiltin="1"/>
    <cellStyle name="Input 10" xfId="1437" xr:uid="{00000000-0005-0000-0000-000096050000}"/>
    <cellStyle name="Input 11" xfId="1438" xr:uid="{00000000-0005-0000-0000-000097050000}"/>
    <cellStyle name="Input 12" xfId="1439" xr:uid="{00000000-0005-0000-0000-000098050000}"/>
    <cellStyle name="Input 13" xfId="1440" xr:uid="{00000000-0005-0000-0000-000099050000}"/>
    <cellStyle name="Input 14" xfId="1441" xr:uid="{00000000-0005-0000-0000-00009A050000}"/>
    <cellStyle name="Input 15" xfId="1442" xr:uid="{00000000-0005-0000-0000-00009B050000}"/>
    <cellStyle name="Input 16" xfId="1443" xr:uid="{00000000-0005-0000-0000-00009C050000}"/>
    <cellStyle name="Input 17" xfId="1444" xr:uid="{00000000-0005-0000-0000-00009D050000}"/>
    <cellStyle name="Input 18" xfId="1445" xr:uid="{00000000-0005-0000-0000-00009E050000}"/>
    <cellStyle name="Input 19" xfId="1446" xr:uid="{00000000-0005-0000-0000-00009F050000}"/>
    <cellStyle name="Input 2" xfId="1447" xr:uid="{00000000-0005-0000-0000-0000A0050000}"/>
    <cellStyle name="Input 20" xfId="1448" xr:uid="{00000000-0005-0000-0000-0000A1050000}"/>
    <cellStyle name="Input 21" xfId="1449" xr:uid="{00000000-0005-0000-0000-0000A2050000}"/>
    <cellStyle name="Input 22" xfId="1450" xr:uid="{00000000-0005-0000-0000-0000A3050000}"/>
    <cellStyle name="Input 23" xfId="1451" xr:uid="{00000000-0005-0000-0000-0000A4050000}"/>
    <cellStyle name="Input 24" xfId="1452" xr:uid="{00000000-0005-0000-0000-0000A5050000}"/>
    <cellStyle name="Input 25" xfId="1453" xr:uid="{00000000-0005-0000-0000-0000A6050000}"/>
    <cellStyle name="Input 26" xfId="1454" xr:uid="{00000000-0005-0000-0000-0000A7050000}"/>
    <cellStyle name="Input 27" xfId="1455" xr:uid="{00000000-0005-0000-0000-0000A8050000}"/>
    <cellStyle name="Input 28" xfId="1456" xr:uid="{00000000-0005-0000-0000-0000A9050000}"/>
    <cellStyle name="Input 29" xfId="1457" xr:uid="{00000000-0005-0000-0000-0000AA050000}"/>
    <cellStyle name="Input 3" xfId="1458" xr:uid="{00000000-0005-0000-0000-0000AB050000}"/>
    <cellStyle name="Input 30" xfId="1459" xr:uid="{00000000-0005-0000-0000-0000AC050000}"/>
    <cellStyle name="Input 31" xfId="1460" xr:uid="{00000000-0005-0000-0000-0000AD050000}"/>
    <cellStyle name="Input 32" xfId="1461" xr:uid="{00000000-0005-0000-0000-0000AE050000}"/>
    <cellStyle name="Input 33" xfId="1462" xr:uid="{00000000-0005-0000-0000-0000AF050000}"/>
    <cellStyle name="Input 34" xfId="1463" xr:uid="{00000000-0005-0000-0000-0000B0050000}"/>
    <cellStyle name="Input 35" xfId="1464" xr:uid="{00000000-0005-0000-0000-0000B1050000}"/>
    <cellStyle name="Input 36" xfId="1465" xr:uid="{00000000-0005-0000-0000-0000B2050000}"/>
    <cellStyle name="Input 37" xfId="1466" xr:uid="{00000000-0005-0000-0000-0000B3050000}"/>
    <cellStyle name="Input 38" xfId="1467" xr:uid="{00000000-0005-0000-0000-0000B4050000}"/>
    <cellStyle name="Input 39" xfId="1468" xr:uid="{00000000-0005-0000-0000-0000B5050000}"/>
    <cellStyle name="Input 4" xfId="1469" xr:uid="{00000000-0005-0000-0000-0000B6050000}"/>
    <cellStyle name="Input 40" xfId="1470" xr:uid="{00000000-0005-0000-0000-0000B7050000}"/>
    <cellStyle name="Input 5" xfId="1471" xr:uid="{00000000-0005-0000-0000-0000B8050000}"/>
    <cellStyle name="Input 6" xfId="1472" xr:uid="{00000000-0005-0000-0000-0000B9050000}"/>
    <cellStyle name="Input 7" xfId="1473" xr:uid="{00000000-0005-0000-0000-0000BA050000}"/>
    <cellStyle name="Input 8" xfId="1474" xr:uid="{00000000-0005-0000-0000-0000BB050000}"/>
    <cellStyle name="Input 9" xfId="1475" xr:uid="{00000000-0005-0000-0000-0000BC050000}"/>
    <cellStyle name="Linked Cell 10" xfId="1476" xr:uid="{00000000-0005-0000-0000-0000BD050000}"/>
    <cellStyle name="Linked Cell 11" xfId="1477" xr:uid="{00000000-0005-0000-0000-0000BE050000}"/>
    <cellStyle name="Linked Cell 12" xfId="1478" xr:uid="{00000000-0005-0000-0000-0000BF050000}"/>
    <cellStyle name="Linked Cell 13" xfId="1479" xr:uid="{00000000-0005-0000-0000-0000C0050000}"/>
    <cellStyle name="Linked Cell 14" xfId="1480" xr:uid="{00000000-0005-0000-0000-0000C1050000}"/>
    <cellStyle name="Linked Cell 15" xfId="1481" xr:uid="{00000000-0005-0000-0000-0000C2050000}"/>
    <cellStyle name="Linked Cell 16" xfId="1482" xr:uid="{00000000-0005-0000-0000-0000C3050000}"/>
    <cellStyle name="Linked Cell 17" xfId="1483" xr:uid="{00000000-0005-0000-0000-0000C4050000}"/>
    <cellStyle name="Linked Cell 18" xfId="1484" xr:uid="{00000000-0005-0000-0000-0000C5050000}"/>
    <cellStyle name="Linked Cell 19" xfId="1485" xr:uid="{00000000-0005-0000-0000-0000C6050000}"/>
    <cellStyle name="Linked Cell 2" xfId="1486" xr:uid="{00000000-0005-0000-0000-0000C7050000}"/>
    <cellStyle name="Linked Cell 20" xfId="1487" xr:uid="{00000000-0005-0000-0000-0000C8050000}"/>
    <cellStyle name="Linked Cell 21" xfId="1488" xr:uid="{00000000-0005-0000-0000-0000C9050000}"/>
    <cellStyle name="Linked Cell 22" xfId="1489" xr:uid="{00000000-0005-0000-0000-0000CA050000}"/>
    <cellStyle name="Linked Cell 23" xfId="1490" xr:uid="{00000000-0005-0000-0000-0000CB050000}"/>
    <cellStyle name="Linked Cell 24" xfId="1491" xr:uid="{00000000-0005-0000-0000-0000CC050000}"/>
    <cellStyle name="Linked Cell 25" xfId="1492" xr:uid="{00000000-0005-0000-0000-0000CD050000}"/>
    <cellStyle name="Linked Cell 26" xfId="1493" xr:uid="{00000000-0005-0000-0000-0000CE050000}"/>
    <cellStyle name="Linked Cell 27" xfId="1494" xr:uid="{00000000-0005-0000-0000-0000CF050000}"/>
    <cellStyle name="Linked Cell 28" xfId="1495" xr:uid="{00000000-0005-0000-0000-0000D0050000}"/>
    <cellStyle name="Linked Cell 29" xfId="1496" xr:uid="{00000000-0005-0000-0000-0000D1050000}"/>
    <cellStyle name="Linked Cell 3" xfId="1497" xr:uid="{00000000-0005-0000-0000-0000D2050000}"/>
    <cellStyle name="Linked Cell 30" xfId="1498" xr:uid="{00000000-0005-0000-0000-0000D3050000}"/>
    <cellStyle name="Linked Cell 31" xfId="1499" xr:uid="{00000000-0005-0000-0000-0000D4050000}"/>
    <cellStyle name="Linked Cell 32" xfId="1500" xr:uid="{00000000-0005-0000-0000-0000D5050000}"/>
    <cellStyle name="Linked Cell 33" xfId="1501" xr:uid="{00000000-0005-0000-0000-0000D6050000}"/>
    <cellStyle name="Linked Cell 34" xfId="1502" xr:uid="{00000000-0005-0000-0000-0000D7050000}"/>
    <cellStyle name="Linked Cell 35" xfId="1503" xr:uid="{00000000-0005-0000-0000-0000D8050000}"/>
    <cellStyle name="Linked Cell 36" xfId="1504" xr:uid="{00000000-0005-0000-0000-0000D9050000}"/>
    <cellStyle name="Linked Cell 37" xfId="1505" xr:uid="{00000000-0005-0000-0000-0000DA050000}"/>
    <cellStyle name="Linked Cell 38" xfId="1506" xr:uid="{00000000-0005-0000-0000-0000DB050000}"/>
    <cellStyle name="Linked Cell 39" xfId="1507" xr:uid="{00000000-0005-0000-0000-0000DC050000}"/>
    <cellStyle name="Linked Cell 4" xfId="1508" xr:uid="{00000000-0005-0000-0000-0000DD050000}"/>
    <cellStyle name="Linked Cell 40" xfId="1509" xr:uid="{00000000-0005-0000-0000-0000DE050000}"/>
    <cellStyle name="Linked Cell 5" xfId="1510" xr:uid="{00000000-0005-0000-0000-0000DF050000}"/>
    <cellStyle name="Linked Cell 6" xfId="1511" xr:uid="{00000000-0005-0000-0000-0000E0050000}"/>
    <cellStyle name="Linked Cell 7" xfId="1512" xr:uid="{00000000-0005-0000-0000-0000E1050000}"/>
    <cellStyle name="Linked Cell 8" xfId="1513" xr:uid="{00000000-0005-0000-0000-0000E2050000}"/>
    <cellStyle name="Linked Cell 9" xfId="1514" xr:uid="{00000000-0005-0000-0000-0000E3050000}"/>
    <cellStyle name="Neutral 10" xfId="1515" xr:uid="{00000000-0005-0000-0000-0000E4050000}"/>
    <cellStyle name="Neutral 11" xfId="1516" xr:uid="{00000000-0005-0000-0000-0000E5050000}"/>
    <cellStyle name="Neutral 12" xfId="1517" xr:uid="{00000000-0005-0000-0000-0000E6050000}"/>
    <cellStyle name="Neutral 13" xfId="1518" xr:uid="{00000000-0005-0000-0000-0000E7050000}"/>
    <cellStyle name="Neutral 14" xfId="1519" xr:uid="{00000000-0005-0000-0000-0000E8050000}"/>
    <cellStyle name="Neutral 15" xfId="1520" xr:uid="{00000000-0005-0000-0000-0000E9050000}"/>
    <cellStyle name="Neutral 16" xfId="1521" xr:uid="{00000000-0005-0000-0000-0000EA050000}"/>
    <cellStyle name="Neutral 17" xfId="1522" xr:uid="{00000000-0005-0000-0000-0000EB050000}"/>
    <cellStyle name="Neutral 18" xfId="1523" xr:uid="{00000000-0005-0000-0000-0000EC050000}"/>
    <cellStyle name="Neutral 19" xfId="1524" xr:uid="{00000000-0005-0000-0000-0000ED050000}"/>
    <cellStyle name="Neutral 2" xfId="1525" xr:uid="{00000000-0005-0000-0000-0000EE050000}"/>
    <cellStyle name="Neutral 20" xfId="1526" xr:uid="{00000000-0005-0000-0000-0000EF050000}"/>
    <cellStyle name="Neutral 21" xfId="1527" xr:uid="{00000000-0005-0000-0000-0000F0050000}"/>
    <cellStyle name="Neutral 22" xfId="1528" xr:uid="{00000000-0005-0000-0000-0000F1050000}"/>
    <cellStyle name="Neutral 23" xfId="1529" xr:uid="{00000000-0005-0000-0000-0000F2050000}"/>
    <cellStyle name="Neutral 24" xfId="1530" xr:uid="{00000000-0005-0000-0000-0000F3050000}"/>
    <cellStyle name="Neutral 25" xfId="1531" xr:uid="{00000000-0005-0000-0000-0000F4050000}"/>
    <cellStyle name="Neutral 26" xfId="1532" xr:uid="{00000000-0005-0000-0000-0000F5050000}"/>
    <cellStyle name="Neutral 27" xfId="1533" xr:uid="{00000000-0005-0000-0000-0000F6050000}"/>
    <cellStyle name="Neutral 28" xfId="1534" xr:uid="{00000000-0005-0000-0000-0000F7050000}"/>
    <cellStyle name="Neutral 29" xfId="1535" xr:uid="{00000000-0005-0000-0000-0000F8050000}"/>
    <cellStyle name="Neutral 3" xfId="1536" xr:uid="{00000000-0005-0000-0000-0000F9050000}"/>
    <cellStyle name="Neutral 30" xfId="1537" xr:uid="{00000000-0005-0000-0000-0000FA050000}"/>
    <cellStyle name="Neutral 31" xfId="1538" xr:uid="{00000000-0005-0000-0000-0000FB050000}"/>
    <cellStyle name="Neutral 32" xfId="1539" xr:uid="{00000000-0005-0000-0000-0000FC050000}"/>
    <cellStyle name="Neutral 33" xfId="1540" xr:uid="{00000000-0005-0000-0000-0000FD050000}"/>
    <cellStyle name="Neutral 34" xfId="1541" xr:uid="{00000000-0005-0000-0000-0000FE050000}"/>
    <cellStyle name="Neutral 35" xfId="1542" xr:uid="{00000000-0005-0000-0000-0000FF050000}"/>
    <cellStyle name="Neutral 36" xfId="1543" xr:uid="{00000000-0005-0000-0000-000000060000}"/>
    <cellStyle name="Neutral 37" xfId="1544" xr:uid="{00000000-0005-0000-0000-000001060000}"/>
    <cellStyle name="Neutral 38" xfId="1545" xr:uid="{00000000-0005-0000-0000-000002060000}"/>
    <cellStyle name="Neutral 39" xfId="1546" xr:uid="{00000000-0005-0000-0000-000003060000}"/>
    <cellStyle name="Neutral 4" xfId="1547" xr:uid="{00000000-0005-0000-0000-000004060000}"/>
    <cellStyle name="Neutral 40" xfId="1548" xr:uid="{00000000-0005-0000-0000-000005060000}"/>
    <cellStyle name="Neutral 5" xfId="1549" xr:uid="{00000000-0005-0000-0000-000006060000}"/>
    <cellStyle name="Neutral 6" xfId="1550" xr:uid="{00000000-0005-0000-0000-000007060000}"/>
    <cellStyle name="Neutral 7" xfId="1551" xr:uid="{00000000-0005-0000-0000-000008060000}"/>
    <cellStyle name="Neutral 8" xfId="1552" xr:uid="{00000000-0005-0000-0000-000009060000}"/>
    <cellStyle name="Neutral 9" xfId="1553" xr:uid="{00000000-0005-0000-0000-00000A060000}"/>
    <cellStyle name="Normal" xfId="0" builtinId="0"/>
    <cellStyle name="Normal 10" xfId="1554" xr:uid="{00000000-0005-0000-0000-00000C060000}"/>
    <cellStyle name="Normal 10 2" xfId="9" xr:uid="{00000000-0005-0000-0000-00000D060000}"/>
    <cellStyle name="Normal 10 2 2" xfId="1555" xr:uid="{00000000-0005-0000-0000-00000E060000}"/>
    <cellStyle name="Normal 10 2 2 2" xfId="1556" xr:uid="{00000000-0005-0000-0000-00000F060000}"/>
    <cellStyle name="Normal 10 2 3" xfId="1557" xr:uid="{00000000-0005-0000-0000-000010060000}"/>
    <cellStyle name="Normal 10 3" xfId="1558" xr:uid="{00000000-0005-0000-0000-000011060000}"/>
    <cellStyle name="Normal 100" xfId="1559" xr:uid="{00000000-0005-0000-0000-000012060000}"/>
    <cellStyle name="Normal 101" xfId="1560" xr:uid="{00000000-0005-0000-0000-000013060000}"/>
    <cellStyle name="Normal 102" xfId="1561" xr:uid="{00000000-0005-0000-0000-000014060000}"/>
    <cellStyle name="Normal 103" xfId="1562" xr:uid="{00000000-0005-0000-0000-000015060000}"/>
    <cellStyle name="Normal 104" xfId="1563" xr:uid="{00000000-0005-0000-0000-000016060000}"/>
    <cellStyle name="Normal 105" xfId="1564" xr:uid="{00000000-0005-0000-0000-000017060000}"/>
    <cellStyle name="Normal 106" xfId="1565" xr:uid="{00000000-0005-0000-0000-000018060000}"/>
    <cellStyle name="Normal 107" xfId="1566" xr:uid="{00000000-0005-0000-0000-000019060000}"/>
    <cellStyle name="Normal 108" xfId="1567" xr:uid="{00000000-0005-0000-0000-00001A060000}"/>
    <cellStyle name="Normal 109" xfId="1568" xr:uid="{00000000-0005-0000-0000-00001B060000}"/>
    <cellStyle name="Normal 11" xfId="1569" xr:uid="{00000000-0005-0000-0000-00001C060000}"/>
    <cellStyle name="Normal 11 2" xfId="1570" xr:uid="{00000000-0005-0000-0000-00001D060000}"/>
    <cellStyle name="Normal 11 2 2" xfId="1571" xr:uid="{00000000-0005-0000-0000-00001E060000}"/>
    <cellStyle name="Normal 11 2 2 2" xfId="1572" xr:uid="{00000000-0005-0000-0000-00001F060000}"/>
    <cellStyle name="Normal 11 2 3" xfId="1573" xr:uid="{00000000-0005-0000-0000-000020060000}"/>
    <cellStyle name="Normal 11 3" xfId="1574" xr:uid="{00000000-0005-0000-0000-000021060000}"/>
    <cellStyle name="Normal 110" xfId="1575" xr:uid="{00000000-0005-0000-0000-000022060000}"/>
    <cellStyle name="Normal 111" xfId="1576" xr:uid="{00000000-0005-0000-0000-000023060000}"/>
    <cellStyle name="Normal 112" xfId="1577" xr:uid="{00000000-0005-0000-0000-000024060000}"/>
    <cellStyle name="Normal 113" xfId="1578" xr:uid="{00000000-0005-0000-0000-000025060000}"/>
    <cellStyle name="Normal 114" xfId="1579" xr:uid="{00000000-0005-0000-0000-000026060000}"/>
    <cellStyle name="Normal 115" xfId="1580" xr:uid="{00000000-0005-0000-0000-000027060000}"/>
    <cellStyle name="Normal 116" xfId="1581" xr:uid="{00000000-0005-0000-0000-000028060000}"/>
    <cellStyle name="Normal 117" xfId="1582" xr:uid="{00000000-0005-0000-0000-000029060000}"/>
    <cellStyle name="Normal 118" xfId="1583" xr:uid="{00000000-0005-0000-0000-00002A060000}"/>
    <cellStyle name="Normal 119" xfId="1584" xr:uid="{00000000-0005-0000-0000-00002B060000}"/>
    <cellStyle name="Normal 12" xfId="1585" xr:uid="{00000000-0005-0000-0000-00002C060000}"/>
    <cellStyle name="Normal 12 2" xfId="1586" xr:uid="{00000000-0005-0000-0000-00002D060000}"/>
    <cellStyle name="Normal 12 2 2" xfId="1587" xr:uid="{00000000-0005-0000-0000-00002E060000}"/>
    <cellStyle name="Normal 12 2 2 2" xfId="1588" xr:uid="{00000000-0005-0000-0000-00002F060000}"/>
    <cellStyle name="Normal 12 2 3" xfId="1589" xr:uid="{00000000-0005-0000-0000-000030060000}"/>
    <cellStyle name="Normal 12 3" xfId="1590" xr:uid="{00000000-0005-0000-0000-000031060000}"/>
    <cellStyle name="Normal 120" xfId="1591" xr:uid="{00000000-0005-0000-0000-000032060000}"/>
    <cellStyle name="Normal 121" xfId="1592" xr:uid="{00000000-0005-0000-0000-000033060000}"/>
    <cellStyle name="Normal 122" xfId="1593" xr:uid="{00000000-0005-0000-0000-000034060000}"/>
    <cellStyle name="Normal 123" xfId="1594" xr:uid="{00000000-0005-0000-0000-000035060000}"/>
    <cellStyle name="Normal 124" xfId="1595" xr:uid="{00000000-0005-0000-0000-000036060000}"/>
    <cellStyle name="Normal 125" xfId="1596" xr:uid="{00000000-0005-0000-0000-000037060000}"/>
    <cellStyle name="Normal 126" xfId="1597" xr:uid="{00000000-0005-0000-0000-000038060000}"/>
    <cellStyle name="Normal 127" xfId="1598" xr:uid="{00000000-0005-0000-0000-000039060000}"/>
    <cellStyle name="Normal 128" xfId="1599" xr:uid="{00000000-0005-0000-0000-00003A060000}"/>
    <cellStyle name="Normal 129" xfId="1600" xr:uid="{00000000-0005-0000-0000-00003B060000}"/>
    <cellStyle name="Normal 13" xfId="1601" xr:uid="{00000000-0005-0000-0000-00003C060000}"/>
    <cellStyle name="Normal 13 2" xfId="1602" xr:uid="{00000000-0005-0000-0000-00003D060000}"/>
    <cellStyle name="Normal 13 2 2" xfId="1603" xr:uid="{00000000-0005-0000-0000-00003E060000}"/>
    <cellStyle name="Normal 13 2 2 2" xfId="1604" xr:uid="{00000000-0005-0000-0000-00003F060000}"/>
    <cellStyle name="Normal 13 2 3" xfId="1605" xr:uid="{00000000-0005-0000-0000-000040060000}"/>
    <cellStyle name="Normal 13 3" xfId="1606" xr:uid="{00000000-0005-0000-0000-000041060000}"/>
    <cellStyle name="Normal 130" xfId="1607" xr:uid="{00000000-0005-0000-0000-000042060000}"/>
    <cellStyle name="Normal 131" xfId="1608" xr:uid="{00000000-0005-0000-0000-000043060000}"/>
    <cellStyle name="Normal 132" xfId="1609" xr:uid="{00000000-0005-0000-0000-000044060000}"/>
    <cellStyle name="Normal 133" xfId="1610" xr:uid="{00000000-0005-0000-0000-000045060000}"/>
    <cellStyle name="Normal 134" xfId="1611" xr:uid="{00000000-0005-0000-0000-000046060000}"/>
    <cellStyle name="Normal 135" xfId="1612" xr:uid="{00000000-0005-0000-0000-000047060000}"/>
    <cellStyle name="Normal 136" xfId="1613" xr:uid="{00000000-0005-0000-0000-000048060000}"/>
    <cellStyle name="Normal 137" xfId="1614" xr:uid="{00000000-0005-0000-0000-000049060000}"/>
    <cellStyle name="Normal 138" xfId="1615" xr:uid="{00000000-0005-0000-0000-00004A060000}"/>
    <cellStyle name="Normal 139" xfId="1616" xr:uid="{00000000-0005-0000-0000-00004B060000}"/>
    <cellStyle name="Normal 14" xfId="1617" xr:uid="{00000000-0005-0000-0000-00004C060000}"/>
    <cellStyle name="Normal 14 2" xfId="1618" xr:uid="{00000000-0005-0000-0000-00004D060000}"/>
    <cellStyle name="Normal 14 2 2" xfId="1619" xr:uid="{00000000-0005-0000-0000-00004E060000}"/>
    <cellStyle name="Normal 14 2 2 2" xfId="1620" xr:uid="{00000000-0005-0000-0000-00004F060000}"/>
    <cellStyle name="Normal 14 2 3" xfId="1621" xr:uid="{00000000-0005-0000-0000-000050060000}"/>
    <cellStyle name="Normal 14 3" xfId="1622" xr:uid="{00000000-0005-0000-0000-000051060000}"/>
    <cellStyle name="Normal 140" xfId="1623" xr:uid="{00000000-0005-0000-0000-000052060000}"/>
    <cellStyle name="Normal 141" xfId="1624" xr:uid="{00000000-0005-0000-0000-000053060000}"/>
    <cellStyle name="Normal 142" xfId="1625" xr:uid="{00000000-0005-0000-0000-000054060000}"/>
    <cellStyle name="Normal 143" xfId="1626" xr:uid="{00000000-0005-0000-0000-000055060000}"/>
    <cellStyle name="Normal 144" xfId="1627" xr:uid="{00000000-0005-0000-0000-000056060000}"/>
    <cellStyle name="Normal 145" xfId="1628" xr:uid="{00000000-0005-0000-0000-000057060000}"/>
    <cellStyle name="Normal 146" xfId="1629" xr:uid="{00000000-0005-0000-0000-000058060000}"/>
    <cellStyle name="Normal 147" xfId="1630" xr:uid="{00000000-0005-0000-0000-000059060000}"/>
    <cellStyle name="Normal 148" xfId="1631" xr:uid="{00000000-0005-0000-0000-00005A060000}"/>
    <cellStyle name="Normal 149" xfId="1632" xr:uid="{00000000-0005-0000-0000-00005B060000}"/>
    <cellStyle name="Normal 15" xfId="1633" xr:uid="{00000000-0005-0000-0000-00005C060000}"/>
    <cellStyle name="Normal 15 2" xfId="1634" xr:uid="{00000000-0005-0000-0000-00005D060000}"/>
    <cellStyle name="Normal 15 2 2" xfId="1635" xr:uid="{00000000-0005-0000-0000-00005E060000}"/>
    <cellStyle name="Normal 15 2 2 2" xfId="1636" xr:uid="{00000000-0005-0000-0000-00005F060000}"/>
    <cellStyle name="Normal 15 2 3" xfId="1637" xr:uid="{00000000-0005-0000-0000-000060060000}"/>
    <cellStyle name="Normal 15 3" xfId="1638" xr:uid="{00000000-0005-0000-0000-000061060000}"/>
    <cellStyle name="Normal 150" xfId="1639" xr:uid="{00000000-0005-0000-0000-000062060000}"/>
    <cellStyle name="Normal 151" xfId="1640" xr:uid="{00000000-0005-0000-0000-000063060000}"/>
    <cellStyle name="Normal 152" xfId="1641" xr:uid="{00000000-0005-0000-0000-000064060000}"/>
    <cellStyle name="Normal 153" xfId="1642" xr:uid="{00000000-0005-0000-0000-000065060000}"/>
    <cellStyle name="Normal 154" xfId="1643" xr:uid="{00000000-0005-0000-0000-000066060000}"/>
    <cellStyle name="Normal 155" xfId="1644" xr:uid="{00000000-0005-0000-0000-000067060000}"/>
    <cellStyle name="Normal 156" xfId="1645" xr:uid="{00000000-0005-0000-0000-000068060000}"/>
    <cellStyle name="Normal 157" xfId="1646" xr:uid="{00000000-0005-0000-0000-000069060000}"/>
    <cellStyle name="Normal 158" xfId="1647" xr:uid="{00000000-0005-0000-0000-00006A060000}"/>
    <cellStyle name="Normal 159" xfId="1648" xr:uid="{00000000-0005-0000-0000-00006B060000}"/>
    <cellStyle name="Normal 16" xfId="2132" xr:uid="{00000000-0005-0000-0000-00006C060000}"/>
    <cellStyle name="Normal 16 2" xfId="1649" xr:uid="{00000000-0005-0000-0000-00006D060000}"/>
    <cellStyle name="Normal 160" xfId="1650" xr:uid="{00000000-0005-0000-0000-00006E060000}"/>
    <cellStyle name="Normal 161" xfId="1651" xr:uid="{00000000-0005-0000-0000-00006F060000}"/>
    <cellStyle name="Normal 162" xfId="1652" xr:uid="{00000000-0005-0000-0000-000070060000}"/>
    <cellStyle name="Normal 163" xfId="1653" xr:uid="{00000000-0005-0000-0000-000071060000}"/>
    <cellStyle name="Normal 164" xfId="1654" xr:uid="{00000000-0005-0000-0000-000072060000}"/>
    <cellStyle name="Normal 165" xfId="1655" xr:uid="{00000000-0005-0000-0000-000073060000}"/>
    <cellStyle name="Normal 166" xfId="1656" xr:uid="{00000000-0005-0000-0000-000074060000}"/>
    <cellStyle name="Normal 169" xfId="1657" xr:uid="{00000000-0005-0000-0000-000075060000}"/>
    <cellStyle name="Normal 17" xfId="1658" xr:uid="{00000000-0005-0000-0000-000076060000}"/>
    <cellStyle name="Normal 17 2" xfId="1659" xr:uid="{00000000-0005-0000-0000-000077060000}"/>
    <cellStyle name="Normal 17 2 2" xfId="1660" xr:uid="{00000000-0005-0000-0000-000078060000}"/>
    <cellStyle name="Normal 17 2 2 2" xfId="1661" xr:uid="{00000000-0005-0000-0000-000079060000}"/>
    <cellStyle name="Normal 17 2 3" xfId="1662" xr:uid="{00000000-0005-0000-0000-00007A060000}"/>
    <cellStyle name="Normal 17 3" xfId="1663" xr:uid="{00000000-0005-0000-0000-00007B060000}"/>
    <cellStyle name="Normal 170" xfId="1664" xr:uid="{00000000-0005-0000-0000-00007C060000}"/>
    <cellStyle name="Normal 171" xfId="1665" xr:uid="{00000000-0005-0000-0000-00007D060000}"/>
    <cellStyle name="Normal 174" xfId="1666" xr:uid="{00000000-0005-0000-0000-00007E060000}"/>
    <cellStyle name="Normal 18" xfId="1667" xr:uid="{00000000-0005-0000-0000-00007F060000}"/>
    <cellStyle name="Normal 18 2" xfId="1668" xr:uid="{00000000-0005-0000-0000-000080060000}"/>
    <cellStyle name="Normal 18 2 2" xfId="1669" xr:uid="{00000000-0005-0000-0000-000081060000}"/>
    <cellStyle name="Normal 18 2 2 2" xfId="1670" xr:uid="{00000000-0005-0000-0000-000082060000}"/>
    <cellStyle name="Normal 18 2 3" xfId="1671" xr:uid="{00000000-0005-0000-0000-000083060000}"/>
    <cellStyle name="Normal 18 3" xfId="1672" xr:uid="{00000000-0005-0000-0000-000084060000}"/>
    <cellStyle name="Normal 19" xfId="1673" xr:uid="{00000000-0005-0000-0000-000085060000}"/>
    <cellStyle name="Normal 19 2" xfId="1674" xr:uid="{00000000-0005-0000-0000-000086060000}"/>
    <cellStyle name="Normal 19 2 2" xfId="1675" xr:uid="{00000000-0005-0000-0000-000087060000}"/>
    <cellStyle name="Normal 19 2 2 2" xfId="1676" xr:uid="{00000000-0005-0000-0000-000088060000}"/>
    <cellStyle name="Normal 19 2 3" xfId="1677" xr:uid="{00000000-0005-0000-0000-000089060000}"/>
    <cellStyle name="Normal 19 3" xfId="1678" xr:uid="{00000000-0005-0000-0000-00008A060000}"/>
    <cellStyle name="Normal 2" xfId="5" xr:uid="{00000000-0005-0000-0000-00008B060000}"/>
    <cellStyle name="Normal 2 10" xfId="1679" xr:uid="{00000000-0005-0000-0000-00008C060000}"/>
    <cellStyle name="Normal 2 11" xfId="1680" xr:uid="{00000000-0005-0000-0000-00008D060000}"/>
    <cellStyle name="Normal 2 12" xfId="1681" xr:uid="{00000000-0005-0000-0000-00008E060000}"/>
    <cellStyle name="Normal 2 13" xfId="1682" xr:uid="{00000000-0005-0000-0000-00008F060000}"/>
    <cellStyle name="Normal 2 14" xfId="1683" xr:uid="{00000000-0005-0000-0000-000090060000}"/>
    <cellStyle name="Normal 2 15" xfId="1684" xr:uid="{00000000-0005-0000-0000-000091060000}"/>
    <cellStyle name="Normal 2 16" xfId="1685" xr:uid="{00000000-0005-0000-0000-000092060000}"/>
    <cellStyle name="Normal 2 17" xfId="1686" xr:uid="{00000000-0005-0000-0000-000093060000}"/>
    <cellStyle name="Normal 2 18" xfId="1687" xr:uid="{00000000-0005-0000-0000-000094060000}"/>
    <cellStyle name="Normal 2 19" xfId="1688" xr:uid="{00000000-0005-0000-0000-000095060000}"/>
    <cellStyle name="Normal 2 2" xfId="1689" xr:uid="{00000000-0005-0000-0000-000096060000}"/>
    <cellStyle name="Normal 2 2 2" xfId="1690" xr:uid="{00000000-0005-0000-0000-000097060000}"/>
    <cellStyle name="Normal 2 2 2 2" xfId="1691" xr:uid="{00000000-0005-0000-0000-000098060000}"/>
    <cellStyle name="Normal 2 2 2 2 2" xfId="1692" xr:uid="{00000000-0005-0000-0000-000099060000}"/>
    <cellStyle name="Normal 2 2 2 2 3" xfId="1693" xr:uid="{00000000-0005-0000-0000-00009A060000}"/>
    <cellStyle name="Normal 2 2 2 3" xfId="1694" xr:uid="{00000000-0005-0000-0000-00009B060000}"/>
    <cellStyle name="Normal 2 2 2 3 2" xfId="1695" xr:uid="{00000000-0005-0000-0000-00009C060000}"/>
    <cellStyle name="Normal 2 2 3" xfId="1696" xr:uid="{00000000-0005-0000-0000-00009D060000}"/>
    <cellStyle name="Normal 2 2 3 2" xfId="1697" xr:uid="{00000000-0005-0000-0000-00009E060000}"/>
    <cellStyle name="Normal 2 2 4" xfId="1698" xr:uid="{00000000-0005-0000-0000-00009F060000}"/>
    <cellStyle name="Normal 2 20" xfId="1699" xr:uid="{00000000-0005-0000-0000-0000A0060000}"/>
    <cellStyle name="Normal 2 21" xfId="1700" xr:uid="{00000000-0005-0000-0000-0000A1060000}"/>
    <cellStyle name="Normal 2 22" xfId="1701" xr:uid="{00000000-0005-0000-0000-0000A2060000}"/>
    <cellStyle name="Normal 2 23" xfId="1702" xr:uid="{00000000-0005-0000-0000-0000A3060000}"/>
    <cellStyle name="Normal 2 24" xfId="1703" xr:uid="{00000000-0005-0000-0000-0000A4060000}"/>
    <cellStyle name="Normal 2 25" xfId="1704" xr:uid="{00000000-0005-0000-0000-0000A5060000}"/>
    <cellStyle name="Normal 2 26" xfId="1705" xr:uid="{00000000-0005-0000-0000-0000A6060000}"/>
    <cellStyle name="Normal 2 27" xfId="1706" xr:uid="{00000000-0005-0000-0000-0000A7060000}"/>
    <cellStyle name="Normal 2 28" xfId="1707" xr:uid="{00000000-0005-0000-0000-0000A8060000}"/>
    <cellStyle name="Normal 2 29" xfId="1708" xr:uid="{00000000-0005-0000-0000-0000A9060000}"/>
    <cellStyle name="Normal 2 3" xfId="1709" xr:uid="{00000000-0005-0000-0000-0000AA060000}"/>
    <cellStyle name="Normal 2 3 2" xfId="1710" xr:uid="{00000000-0005-0000-0000-0000AB060000}"/>
    <cellStyle name="Normal 2 30" xfId="1711" xr:uid="{00000000-0005-0000-0000-0000AC060000}"/>
    <cellStyle name="Normal 2 31" xfId="1712" xr:uid="{00000000-0005-0000-0000-0000AD060000}"/>
    <cellStyle name="Normal 2 32" xfId="1713" xr:uid="{00000000-0005-0000-0000-0000AE060000}"/>
    <cellStyle name="Normal 2 33" xfId="1714" xr:uid="{00000000-0005-0000-0000-0000AF060000}"/>
    <cellStyle name="Normal 2 34" xfId="1715" xr:uid="{00000000-0005-0000-0000-0000B0060000}"/>
    <cellStyle name="Normal 2 35" xfId="1716" xr:uid="{00000000-0005-0000-0000-0000B1060000}"/>
    <cellStyle name="Normal 2 36" xfId="1717" xr:uid="{00000000-0005-0000-0000-0000B2060000}"/>
    <cellStyle name="Normal 2 37" xfId="1718" xr:uid="{00000000-0005-0000-0000-0000B3060000}"/>
    <cellStyle name="Normal 2 38" xfId="1719" xr:uid="{00000000-0005-0000-0000-0000B4060000}"/>
    <cellStyle name="Normal 2 39" xfId="1720" xr:uid="{00000000-0005-0000-0000-0000B5060000}"/>
    <cellStyle name="Normal 2 4" xfId="1721" xr:uid="{00000000-0005-0000-0000-0000B6060000}"/>
    <cellStyle name="Normal 2 40" xfId="1722" xr:uid="{00000000-0005-0000-0000-0000B7060000}"/>
    <cellStyle name="Normal 2 41" xfId="1723" xr:uid="{00000000-0005-0000-0000-0000B8060000}"/>
    <cellStyle name="Normal 2 5" xfId="1724" xr:uid="{00000000-0005-0000-0000-0000B9060000}"/>
    <cellStyle name="Normal 2 6" xfId="1725" xr:uid="{00000000-0005-0000-0000-0000BA060000}"/>
    <cellStyle name="Normal 2 7" xfId="1726" xr:uid="{00000000-0005-0000-0000-0000BB060000}"/>
    <cellStyle name="Normal 2 8" xfId="1727" xr:uid="{00000000-0005-0000-0000-0000BC060000}"/>
    <cellStyle name="Normal 2 9" xfId="1728" xr:uid="{00000000-0005-0000-0000-0000BD060000}"/>
    <cellStyle name="Normal 20" xfId="1729" xr:uid="{00000000-0005-0000-0000-0000BE060000}"/>
    <cellStyle name="Normal 20 2" xfId="1730" xr:uid="{00000000-0005-0000-0000-0000BF060000}"/>
    <cellStyle name="Normal 20 2 2" xfId="1731" xr:uid="{00000000-0005-0000-0000-0000C0060000}"/>
    <cellStyle name="Normal 20 2 2 2" xfId="1732" xr:uid="{00000000-0005-0000-0000-0000C1060000}"/>
    <cellStyle name="Normal 20 2 3" xfId="1733" xr:uid="{00000000-0005-0000-0000-0000C2060000}"/>
    <cellStyle name="Normal 20 3" xfId="1734" xr:uid="{00000000-0005-0000-0000-0000C3060000}"/>
    <cellStyle name="Normal 21" xfId="1735" xr:uid="{00000000-0005-0000-0000-0000C4060000}"/>
    <cellStyle name="Normal 21 2" xfId="1736" xr:uid="{00000000-0005-0000-0000-0000C5060000}"/>
    <cellStyle name="Normal 21 2 2" xfId="1737" xr:uid="{00000000-0005-0000-0000-0000C6060000}"/>
    <cellStyle name="Normal 21 2 2 2" xfId="1738" xr:uid="{00000000-0005-0000-0000-0000C7060000}"/>
    <cellStyle name="Normal 21 2 3" xfId="1739" xr:uid="{00000000-0005-0000-0000-0000C8060000}"/>
    <cellStyle name="Normal 21 3" xfId="1740" xr:uid="{00000000-0005-0000-0000-0000C9060000}"/>
    <cellStyle name="Normal 22" xfId="1741" xr:uid="{00000000-0005-0000-0000-0000CA060000}"/>
    <cellStyle name="Normal 22 2" xfId="1742" xr:uid="{00000000-0005-0000-0000-0000CB060000}"/>
    <cellStyle name="Normal 22 2 2" xfId="1743" xr:uid="{00000000-0005-0000-0000-0000CC060000}"/>
    <cellStyle name="Normal 22 2 2 2" xfId="1744" xr:uid="{00000000-0005-0000-0000-0000CD060000}"/>
    <cellStyle name="Normal 22 2 3" xfId="1745" xr:uid="{00000000-0005-0000-0000-0000CE060000}"/>
    <cellStyle name="Normal 22 3" xfId="1746" xr:uid="{00000000-0005-0000-0000-0000CF060000}"/>
    <cellStyle name="Normal 23" xfId="1747" xr:uid="{00000000-0005-0000-0000-0000D0060000}"/>
    <cellStyle name="Normal 23 2" xfId="1748" xr:uid="{00000000-0005-0000-0000-0000D1060000}"/>
    <cellStyle name="Normal 23 2 2" xfId="1749" xr:uid="{00000000-0005-0000-0000-0000D2060000}"/>
    <cellStyle name="Normal 23 2 2 2" xfId="1750" xr:uid="{00000000-0005-0000-0000-0000D3060000}"/>
    <cellStyle name="Normal 23 2 3" xfId="1751" xr:uid="{00000000-0005-0000-0000-0000D4060000}"/>
    <cellStyle name="Normal 23 3" xfId="1752" xr:uid="{00000000-0005-0000-0000-0000D5060000}"/>
    <cellStyle name="Normal 24" xfId="1753" xr:uid="{00000000-0005-0000-0000-0000D6060000}"/>
    <cellStyle name="Normal 24 2" xfId="1754" xr:uid="{00000000-0005-0000-0000-0000D7060000}"/>
    <cellStyle name="Normal 24 2 2" xfId="1755" xr:uid="{00000000-0005-0000-0000-0000D8060000}"/>
    <cellStyle name="Normal 24 2 2 2" xfId="1756" xr:uid="{00000000-0005-0000-0000-0000D9060000}"/>
    <cellStyle name="Normal 24 2 3" xfId="1757" xr:uid="{00000000-0005-0000-0000-0000DA060000}"/>
    <cellStyle name="Normal 24 3" xfId="1758" xr:uid="{00000000-0005-0000-0000-0000DB060000}"/>
    <cellStyle name="Normal 25" xfId="1759" xr:uid="{00000000-0005-0000-0000-0000DC060000}"/>
    <cellStyle name="Normal 25 2" xfId="1760" xr:uid="{00000000-0005-0000-0000-0000DD060000}"/>
    <cellStyle name="Normal 25 2 2" xfId="1761" xr:uid="{00000000-0005-0000-0000-0000DE060000}"/>
    <cellStyle name="Normal 25 2 2 2" xfId="1762" xr:uid="{00000000-0005-0000-0000-0000DF060000}"/>
    <cellStyle name="Normal 25 2 3" xfId="1763" xr:uid="{00000000-0005-0000-0000-0000E0060000}"/>
    <cellStyle name="Normal 25 3" xfId="1764" xr:uid="{00000000-0005-0000-0000-0000E1060000}"/>
    <cellStyle name="Normal 26" xfId="1765" xr:uid="{00000000-0005-0000-0000-0000E2060000}"/>
    <cellStyle name="Normal 26 2" xfId="1766" xr:uid="{00000000-0005-0000-0000-0000E3060000}"/>
    <cellStyle name="Normal 26 2 2" xfId="1767" xr:uid="{00000000-0005-0000-0000-0000E4060000}"/>
    <cellStyle name="Normal 26 2 2 2" xfId="1768" xr:uid="{00000000-0005-0000-0000-0000E5060000}"/>
    <cellStyle name="Normal 26 2 3" xfId="1769" xr:uid="{00000000-0005-0000-0000-0000E6060000}"/>
    <cellStyle name="Normal 26 3" xfId="1770" xr:uid="{00000000-0005-0000-0000-0000E7060000}"/>
    <cellStyle name="Normal 27" xfId="1771" xr:uid="{00000000-0005-0000-0000-0000E8060000}"/>
    <cellStyle name="Normal 27 2" xfId="1772" xr:uid="{00000000-0005-0000-0000-0000E9060000}"/>
    <cellStyle name="Normal 27 2 2" xfId="1773" xr:uid="{00000000-0005-0000-0000-0000EA060000}"/>
    <cellStyle name="Normal 27 2 2 2" xfId="1774" xr:uid="{00000000-0005-0000-0000-0000EB060000}"/>
    <cellStyle name="Normal 27 2 3" xfId="1775" xr:uid="{00000000-0005-0000-0000-0000EC060000}"/>
    <cellStyle name="Normal 27 3" xfId="1776" xr:uid="{00000000-0005-0000-0000-0000ED060000}"/>
    <cellStyle name="Normal 28" xfId="1777" xr:uid="{00000000-0005-0000-0000-0000EE060000}"/>
    <cellStyle name="Normal 28 2" xfId="1778" xr:uid="{00000000-0005-0000-0000-0000EF060000}"/>
    <cellStyle name="Normal 28 2 2" xfId="1779" xr:uid="{00000000-0005-0000-0000-0000F0060000}"/>
    <cellStyle name="Normal 28 2 2 2" xfId="1780" xr:uid="{00000000-0005-0000-0000-0000F1060000}"/>
    <cellStyle name="Normal 28 2 3" xfId="1781" xr:uid="{00000000-0005-0000-0000-0000F2060000}"/>
    <cellStyle name="Normal 28 3" xfId="1782" xr:uid="{00000000-0005-0000-0000-0000F3060000}"/>
    <cellStyle name="Normal 29" xfId="1783" xr:uid="{00000000-0005-0000-0000-0000F4060000}"/>
    <cellStyle name="Normal 29 2" xfId="1784" xr:uid="{00000000-0005-0000-0000-0000F5060000}"/>
    <cellStyle name="Normal 29 2 2" xfId="1785" xr:uid="{00000000-0005-0000-0000-0000F6060000}"/>
    <cellStyle name="Normal 29 2 2 2" xfId="1786" xr:uid="{00000000-0005-0000-0000-0000F7060000}"/>
    <cellStyle name="Normal 29 2 3" xfId="1787" xr:uid="{00000000-0005-0000-0000-0000F8060000}"/>
    <cellStyle name="Normal 29 3" xfId="1788" xr:uid="{00000000-0005-0000-0000-0000F9060000}"/>
    <cellStyle name="Normal 3" xfId="1789" xr:uid="{00000000-0005-0000-0000-0000FA060000}"/>
    <cellStyle name="Normal 3 2" xfId="1790" xr:uid="{00000000-0005-0000-0000-0000FB060000}"/>
    <cellStyle name="Normal 3 2 2" xfId="1791" xr:uid="{00000000-0005-0000-0000-0000FC060000}"/>
    <cellStyle name="Normal 3 2 2 2" xfId="1792" xr:uid="{00000000-0005-0000-0000-0000FD060000}"/>
    <cellStyle name="Normal 3 2 3" xfId="1793" xr:uid="{00000000-0005-0000-0000-0000FE060000}"/>
    <cellStyle name="Normal 3 2 4" xfId="1794" xr:uid="{00000000-0005-0000-0000-0000FF060000}"/>
    <cellStyle name="Normal 3 3" xfId="1795" xr:uid="{00000000-0005-0000-0000-000000070000}"/>
    <cellStyle name="Normal 3 4" xfId="1796" xr:uid="{00000000-0005-0000-0000-000001070000}"/>
    <cellStyle name="Normal 3 5" xfId="1797" xr:uid="{00000000-0005-0000-0000-000002070000}"/>
    <cellStyle name="Normal 30" xfId="1798" xr:uid="{00000000-0005-0000-0000-000003070000}"/>
    <cellStyle name="Normal 30 2" xfId="1799" xr:uid="{00000000-0005-0000-0000-000004070000}"/>
    <cellStyle name="Normal 30 2 2" xfId="1800" xr:uid="{00000000-0005-0000-0000-000005070000}"/>
    <cellStyle name="Normal 30 2 2 2" xfId="1801" xr:uid="{00000000-0005-0000-0000-000006070000}"/>
    <cellStyle name="Normal 30 2 3" xfId="1802" xr:uid="{00000000-0005-0000-0000-000007070000}"/>
    <cellStyle name="Normal 30 3" xfId="1803" xr:uid="{00000000-0005-0000-0000-000008070000}"/>
    <cellStyle name="Normal 31" xfId="1804" xr:uid="{00000000-0005-0000-0000-000009070000}"/>
    <cellStyle name="Normal 31 2" xfId="1805" xr:uid="{00000000-0005-0000-0000-00000A070000}"/>
    <cellStyle name="Normal 31 2 2" xfId="1806" xr:uid="{00000000-0005-0000-0000-00000B070000}"/>
    <cellStyle name="Normal 31 2 2 2" xfId="1807" xr:uid="{00000000-0005-0000-0000-00000C070000}"/>
    <cellStyle name="Normal 31 2 3" xfId="1808" xr:uid="{00000000-0005-0000-0000-00000D070000}"/>
    <cellStyle name="Normal 31 3" xfId="1809" xr:uid="{00000000-0005-0000-0000-00000E070000}"/>
    <cellStyle name="Normal 32 2" xfId="1810" xr:uid="{00000000-0005-0000-0000-00000F070000}"/>
    <cellStyle name="Normal 33" xfId="1811" xr:uid="{00000000-0005-0000-0000-000010070000}"/>
    <cellStyle name="Normal 33 2" xfId="1812" xr:uid="{00000000-0005-0000-0000-000011070000}"/>
    <cellStyle name="Normal 33 3" xfId="1813" xr:uid="{00000000-0005-0000-0000-000012070000}"/>
    <cellStyle name="Normal 34" xfId="1814" xr:uid="{00000000-0005-0000-0000-000013070000}"/>
    <cellStyle name="Normal 34 2" xfId="1815" xr:uid="{00000000-0005-0000-0000-000014070000}"/>
    <cellStyle name="Normal 34 3" xfId="1816" xr:uid="{00000000-0005-0000-0000-000015070000}"/>
    <cellStyle name="Normal 35" xfId="1817" xr:uid="{00000000-0005-0000-0000-000016070000}"/>
    <cellStyle name="Normal 35 2" xfId="1818" xr:uid="{00000000-0005-0000-0000-000017070000}"/>
    <cellStyle name="Normal 35 3" xfId="1819" xr:uid="{00000000-0005-0000-0000-000018070000}"/>
    <cellStyle name="Normal 36" xfId="1820" xr:uid="{00000000-0005-0000-0000-000019070000}"/>
    <cellStyle name="Normal 36 2" xfId="1821" xr:uid="{00000000-0005-0000-0000-00001A070000}"/>
    <cellStyle name="Normal 36 3" xfId="1822" xr:uid="{00000000-0005-0000-0000-00001B070000}"/>
    <cellStyle name="Normal 37" xfId="1823" xr:uid="{00000000-0005-0000-0000-00001C070000}"/>
    <cellStyle name="Normal 37 2" xfId="1824" xr:uid="{00000000-0005-0000-0000-00001D070000}"/>
    <cellStyle name="Normal 37 3" xfId="1825" xr:uid="{00000000-0005-0000-0000-00001E070000}"/>
    <cellStyle name="Normal 38" xfId="1826" xr:uid="{00000000-0005-0000-0000-00001F070000}"/>
    <cellStyle name="Normal 38 2" xfId="1827" xr:uid="{00000000-0005-0000-0000-000020070000}"/>
    <cellStyle name="Normal 38 3" xfId="1828" xr:uid="{00000000-0005-0000-0000-000021070000}"/>
    <cellStyle name="Normal 39" xfId="1829" xr:uid="{00000000-0005-0000-0000-000022070000}"/>
    <cellStyle name="Normal 39 2" xfId="1830" xr:uid="{00000000-0005-0000-0000-000023070000}"/>
    <cellStyle name="Normal 39 3" xfId="1831" xr:uid="{00000000-0005-0000-0000-000024070000}"/>
    <cellStyle name="Normal 4" xfId="11" xr:uid="{00000000-0005-0000-0000-000025070000}"/>
    <cellStyle name="Normal 4 2" xfId="1832" xr:uid="{00000000-0005-0000-0000-000026070000}"/>
    <cellStyle name="Normal 4 3" xfId="1833" xr:uid="{00000000-0005-0000-0000-000027070000}"/>
    <cellStyle name="Normal 40" xfId="1834" xr:uid="{00000000-0005-0000-0000-000028070000}"/>
    <cellStyle name="Normal 40 2" xfId="1835" xr:uid="{00000000-0005-0000-0000-000029070000}"/>
    <cellStyle name="Normal 40 3" xfId="1836" xr:uid="{00000000-0005-0000-0000-00002A070000}"/>
    <cellStyle name="Normal 41" xfId="1837" xr:uid="{00000000-0005-0000-0000-00002B070000}"/>
    <cellStyle name="Normal 41 2" xfId="1838" xr:uid="{00000000-0005-0000-0000-00002C070000}"/>
    <cellStyle name="Normal 41 3" xfId="1839" xr:uid="{00000000-0005-0000-0000-00002D070000}"/>
    <cellStyle name="Normal 42" xfId="1840" xr:uid="{00000000-0005-0000-0000-00002E070000}"/>
    <cellStyle name="Normal 42 2" xfId="1841" xr:uid="{00000000-0005-0000-0000-00002F070000}"/>
    <cellStyle name="Normal 42 3" xfId="1842" xr:uid="{00000000-0005-0000-0000-000030070000}"/>
    <cellStyle name="Normal 43" xfId="1843" xr:uid="{00000000-0005-0000-0000-000031070000}"/>
    <cellStyle name="Normal 43 2" xfId="1844" xr:uid="{00000000-0005-0000-0000-000032070000}"/>
    <cellStyle name="Normal 43 3" xfId="1845" xr:uid="{00000000-0005-0000-0000-000033070000}"/>
    <cellStyle name="Normal 44" xfId="1846" xr:uid="{00000000-0005-0000-0000-000034070000}"/>
    <cellStyle name="Normal 44 2" xfId="1847" xr:uid="{00000000-0005-0000-0000-000035070000}"/>
    <cellStyle name="Normal 44 3" xfId="1848" xr:uid="{00000000-0005-0000-0000-000036070000}"/>
    <cellStyle name="Normal 45" xfId="1849" xr:uid="{00000000-0005-0000-0000-000037070000}"/>
    <cellStyle name="Normal 46" xfId="1850" xr:uid="{00000000-0005-0000-0000-000038070000}"/>
    <cellStyle name="Normal 47" xfId="1851" xr:uid="{00000000-0005-0000-0000-000039070000}"/>
    <cellStyle name="Normal 48" xfId="1852" xr:uid="{00000000-0005-0000-0000-00003A070000}"/>
    <cellStyle name="Normal 49" xfId="1853" xr:uid="{00000000-0005-0000-0000-00003B070000}"/>
    <cellStyle name="Normal 5" xfId="1854" xr:uid="{00000000-0005-0000-0000-00003C070000}"/>
    <cellStyle name="Normal 50" xfId="1855" xr:uid="{00000000-0005-0000-0000-00003D070000}"/>
    <cellStyle name="Normal 51" xfId="1856" xr:uid="{00000000-0005-0000-0000-00003E070000}"/>
    <cellStyle name="Normal 52" xfId="1857" xr:uid="{00000000-0005-0000-0000-00003F070000}"/>
    <cellStyle name="Normal 53" xfId="1858" xr:uid="{00000000-0005-0000-0000-000040070000}"/>
    <cellStyle name="Normal 54" xfId="1859" xr:uid="{00000000-0005-0000-0000-000041070000}"/>
    <cellStyle name="Normal 55" xfId="1860" xr:uid="{00000000-0005-0000-0000-000042070000}"/>
    <cellStyle name="Normal 56" xfId="1861" xr:uid="{00000000-0005-0000-0000-000043070000}"/>
    <cellStyle name="Normal 57" xfId="1862" xr:uid="{00000000-0005-0000-0000-000044070000}"/>
    <cellStyle name="Normal 58" xfId="1863" xr:uid="{00000000-0005-0000-0000-000045070000}"/>
    <cellStyle name="Normal 59" xfId="1864" xr:uid="{00000000-0005-0000-0000-000046070000}"/>
    <cellStyle name="Normal 6" xfId="1865" xr:uid="{00000000-0005-0000-0000-000047070000}"/>
    <cellStyle name="Normal 6 2" xfId="1866" xr:uid="{00000000-0005-0000-0000-000048070000}"/>
    <cellStyle name="Normal 6 2 2" xfId="1867" xr:uid="{00000000-0005-0000-0000-000049070000}"/>
    <cellStyle name="Normal 6 2 2 2" xfId="1868" xr:uid="{00000000-0005-0000-0000-00004A070000}"/>
    <cellStyle name="Normal 6 2 3" xfId="1869" xr:uid="{00000000-0005-0000-0000-00004B070000}"/>
    <cellStyle name="Normal 6 3" xfId="1870" xr:uid="{00000000-0005-0000-0000-00004C070000}"/>
    <cellStyle name="Normal 6 4" xfId="1871" xr:uid="{00000000-0005-0000-0000-00004D070000}"/>
    <cellStyle name="Normal 60" xfId="1872" xr:uid="{00000000-0005-0000-0000-00004E070000}"/>
    <cellStyle name="Normal 61" xfId="1873" xr:uid="{00000000-0005-0000-0000-00004F070000}"/>
    <cellStyle name="Normal 62" xfId="1874" xr:uid="{00000000-0005-0000-0000-000050070000}"/>
    <cellStyle name="Normal 63" xfId="1875" xr:uid="{00000000-0005-0000-0000-000051070000}"/>
    <cellStyle name="Normal 64" xfId="1876" xr:uid="{00000000-0005-0000-0000-000052070000}"/>
    <cellStyle name="Normal 65" xfId="1877" xr:uid="{00000000-0005-0000-0000-000053070000}"/>
    <cellStyle name="Normal 66" xfId="1878" xr:uid="{00000000-0005-0000-0000-000054070000}"/>
    <cellStyle name="Normal 67" xfId="1879" xr:uid="{00000000-0005-0000-0000-000055070000}"/>
    <cellStyle name="Normal 68" xfId="1880" xr:uid="{00000000-0005-0000-0000-000056070000}"/>
    <cellStyle name="Normal 69" xfId="1881" xr:uid="{00000000-0005-0000-0000-000057070000}"/>
    <cellStyle name="Normal 7" xfId="1882" xr:uid="{00000000-0005-0000-0000-000058070000}"/>
    <cellStyle name="Normal 7 2" xfId="1883" xr:uid="{00000000-0005-0000-0000-000059070000}"/>
    <cellStyle name="Normal 7 2 2" xfId="1884" xr:uid="{00000000-0005-0000-0000-00005A070000}"/>
    <cellStyle name="Normal 7 2 2 2" xfId="1885" xr:uid="{00000000-0005-0000-0000-00005B070000}"/>
    <cellStyle name="Normal 7 2 3" xfId="1886" xr:uid="{00000000-0005-0000-0000-00005C070000}"/>
    <cellStyle name="Normal 7 3" xfId="1887" xr:uid="{00000000-0005-0000-0000-00005D070000}"/>
    <cellStyle name="Normal 70" xfId="1888" xr:uid="{00000000-0005-0000-0000-00005E070000}"/>
    <cellStyle name="Normal 71" xfId="1889" xr:uid="{00000000-0005-0000-0000-00005F070000}"/>
    <cellStyle name="Normal 72" xfId="1890" xr:uid="{00000000-0005-0000-0000-000060070000}"/>
    <cellStyle name="Normal 73" xfId="1891" xr:uid="{00000000-0005-0000-0000-000061070000}"/>
    <cellStyle name="Normal 74" xfId="1892" xr:uid="{00000000-0005-0000-0000-000062070000}"/>
    <cellStyle name="Normal 75" xfId="1893" xr:uid="{00000000-0005-0000-0000-000063070000}"/>
    <cellStyle name="Normal 76" xfId="1894" xr:uid="{00000000-0005-0000-0000-000064070000}"/>
    <cellStyle name="Normal 77" xfId="1895" xr:uid="{00000000-0005-0000-0000-000065070000}"/>
    <cellStyle name="Normal 78" xfId="1896" xr:uid="{00000000-0005-0000-0000-000066070000}"/>
    <cellStyle name="Normal 79" xfId="1897" xr:uid="{00000000-0005-0000-0000-000067070000}"/>
    <cellStyle name="Normal 8" xfId="1898" xr:uid="{00000000-0005-0000-0000-000068070000}"/>
    <cellStyle name="Normal 8 2" xfId="1899" xr:uid="{00000000-0005-0000-0000-000069070000}"/>
    <cellStyle name="Normal 8 2 2" xfId="1900" xr:uid="{00000000-0005-0000-0000-00006A070000}"/>
    <cellStyle name="Normal 8 2 2 2" xfId="1901" xr:uid="{00000000-0005-0000-0000-00006B070000}"/>
    <cellStyle name="Normal 8 2 3" xfId="1902" xr:uid="{00000000-0005-0000-0000-00006C070000}"/>
    <cellStyle name="Normal 8 3" xfId="1903" xr:uid="{00000000-0005-0000-0000-00006D070000}"/>
    <cellStyle name="Normal 80" xfId="1904" xr:uid="{00000000-0005-0000-0000-00006E070000}"/>
    <cellStyle name="Normal 81" xfId="1905" xr:uid="{00000000-0005-0000-0000-00006F070000}"/>
    <cellStyle name="Normal 82" xfId="1906" xr:uid="{00000000-0005-0000-0000-000070070000}"/>
    <cellStyle name="Normal 83" xfId="1907" xr:uid="{00000000-0005-0000-0000-000071070000}"/>
    <cellStyle name="Normal 84" xfId="1908" xr:uid="{00000000-0005-0000-0000-000072070000}"/>
    <cellStyle name="Normal 85" xfId="1909" xr:uid="{00000000-0005-0000-0000-000073070000}"/>
    <cellStyle name="Normal 86" xfId="1910" xr:uid="{00000000-0005-0000-0000-000074070000}"/>
    <cellStyle name="Normal 87" xfId="1911" xr:uid="{00000000-0005-0000-0000-000075070000}"/>
    <cellStyle name="Normal 88" xfId="1912" xr:uid="{00000000-0005-0000-0000-000076070000}"/>
    <cellStyle name="Normal 89" xfId="1913" xr:uid="{00000000-0005-0000-0000-000077070000}"/>
    <cellStyle name="Normal 9" xfId="1914" xr:uid="{00000000-0005-0000-0000-000078070000}"/>
    <cellStyle name="Normal 9 2" xfId="1915" xr:uid="{00000000-0005-0000-0000-000079070000}"/>
    <cellStyle name="Normal 9 2 2" xfId="1916" xr:uid="{00000000-0005-0000-0000-00007A070000}"/>
    <cellStyle name="Normal 9 2 2 2" xfId="1917" xr:uid="{00000000-0005-0000-0000-00007B070000}"/>
    <cellStyle name="Normal 9 2 3" xfId="1918" xr:uid="{00000000-0005-0000-0000-00007C070000}"/>
    <cellStyle name="Normal 9 3" xfId="1919" xr:uid="{00000000-0005-0000-0000-00007D070000}"/>
    <cellStyle name="Normal 90" xfId="1920" xr:uid="{00000000-0005-0000-0000-00007E070000}"/>
    <cellStyle name="Normal 91" xfId="1921" xr:uid="{00000000-0005-0000-0000-00007F070000}"/>
    <cellStyle name="Normal 92" xfId="1922" xr:uid="{00000000-0005-0000-0000-000080070000}"/>
    <cellStyle name="Normal 93" xfId="1923" xr:uid="{00000000-0005-0000-0000-000081070000}"/>
    <cellStyle name="Normal 94" xfId="1924" xr:uid="{00000000-0005-0000-0000-000082070000}"/>
    <cellStyle name="Normal 95" xfId="1925" xr:uid="{00000000-0005-0000-0000-000083070000}"/>
    <cellStyle name="Normal 96" xfId="1926" xr:uid="{00000000-0005-0000-0000-000084070000}"/>
    <cellStyle name="Normal 97" xfId="1927" xr:uid="{00000000-0005-0000-0000-000085070000}"/>
    <cellStyle name="Normal 98" xfId="1928" xr:uid="{00000000-0005-0000-0000-000086070000}"/>
    <cellStyle name="Normal 99" xfId="1929" xr:uid="{00000000-0005-0000-0000-000087070000}"/>
    <cellStyle name="Note 10" xfId="1930" xr:uid="{00000000-0005-0000-0000-000088070000}"/>
    <cellStyle name="Note 11" xfId="1931" xr:uid="{00000000-0005-0000-0000-000089070000}"/>
    <cellStyle name="Note 12" xfId="1932" xr:uid="{00000000-0005-0000-0000-00008A070000}"/>
    <cellStyle name="Note 13" xfId="1933" xr:uid="{00000000-0005-0000-0000-00008B070000}"/>
    <cellStyle name="Note 14" xfId="1934" xr:uid="{00000000-0005-0000-0000-00008C070000}"/>
    <cellStyle name="Note 15" xfId="1935" xr:uid="{00000000-0005-0000-0000-00008D070000}"/>
    <cellStyle name="Note 16" xfId="1936" xr:uid="{00000000-0005-0000-0000-00008E070000}"/>
    <cellStyle name="Note 17" xfId="1937" xr:uid="{00000000-0005-0000-0000-00008F070000}"/>
    <cellStyle name="Note 18" xfId="1938" xr:uid="{00000000-0005-0000-0000-000090070000}"/>
    <cellStyle name="Note 19" xfId="1939" xr:uid="{00000000-0005-0000-0000-000091070000}"/>
    <cellStyle name="Note 2" xfId="1940" xr:uid="{00000000-0005-0000-0000-000092070000}"/>
    <cellStyle name="Note 2 2" xfId="1941" xr:uid="{00000000-0005-0000-0000-000093070000}"/>
    <cellStyle name="Note 2 3" xfId="1942" xr:uid="{00000000-0005-0000-0000-000094070000}"/>
    <cellStyle name="Note 20" xfId="1943" xr:uid="{00000000-0005-0000-0000-000095070000}"/>
    <cellStyle name="Note 21" xfId="1944" xr:uid="{00000000-0005-0000-0000-000096070000}"/>
    <cellStyle name="Note 22" xfId="1945" xr:uid="{00000000-0005-0000-0000-000097070000}"/>
    <cellStyle name="Note 23" xfId="1946" xr:uid="{00000000-0005-0000-0000-000098070000}"/>
    <cellStyle name="Note 24" xfId="1947" xr:uid="{00000000-0005-0000-0000-000099070000}"/>
    <cellStyle name="Note 25" xfId="1948" xr:uid="{00000000-0005-0000-0000-00009A070000}"/>
    <cellStyle name="Note 26" xfId="1949" xr:uid="{00000000-0005-0000-0000-00009B070000}"/>
    <cellStyle name="Note 27" xfId="1950" xr:uid="{00000000-0005-0000-0000-00009C070000}"/>
    <cellStyle name="Note 28" xfId="1951" xr:uid="{00000000-0005-0000-0000-00009D070000}"/>
    <cellStyle name="Note 29" xfId="1952" xr:uid="{00000000-0005-0000-0000-00009E070000}"/>
    <cellStyle name="Note 3" xfId="1953" xr:uid="{00000000-0005-0000-0000-00009F070000}"/>
    <cellStyle name="Note 30" xfId="1954" xr:uid="{00000000-0005-0000-0000-0000A0070000}"/>
    <cellStyle name="Note 31" xfId="1955" xr:uid="{00000000-0005-0000-0000-0000A1070000}"/>
    <cellStyle name="Note 32" xfId="1956" xr:uid="{00000000-0005-0000-0000-0000A2070000}"/>
    <cellStyle name="Note 33" xfId="1957" xr:uid="{00000000-0005-0000-0000-0000A3070000}"/>
    <cellStyle name="Note 34" xfId="1958" xr:uid="{00000000-0005-0000-0000-0000A4070000}"/>
    <cellStyle name="Note 35" xfId="1959" xr:uid="{00000000-0005-0000-0000-0000A5070000}"/>
    <cellStyle name="Note 36" xfId="1960" xr:uid="{00000000-0005-0000-0000-0000A6070000}"/>
    <cellStyle name="Note 37" xfId="1961" xr:uid="{00000000-0005-0000-0000-0000A7070000}"/>
    <cellStyle name="Note 38" xfId="1962" xr:uid="{00000000-0005-0000-0000-0000A8070000}"/>
    <cellStyle name="Note 39" xfId="1963" xr:uid="{00000000-0005-0000-0000-0000A9070000}"/>
    <cellStyle name="Note 4" xfId="1964" xr:uid="{00000000-0005-0000-0000-0000AA070000}"/>
    <cellStyle name="Note 40" xfId="1965" xr:uid="{00000000-0005-0000-0000-0000AB070000}"/>
    <cellStyle name="Note 5" xfId="1966" xr:uid="{00000000-0005-0000-0000-0000AC070000}"/>
    <cellStyle name="Note 6" xfId="1967" xr:uid="{00000000-0005-0000-0000-0000AD070000}"/>
    <cellStyle name="Note 7" xfId="1968" xr:uid="{00000000-0005-0000-0000-0000AE070000}"/>
    <cellStyle name="Note 8" xfId="1969" xr:uid="{00000000-0005-0000-0000-0000AF070000}"/>
    <cellStyle name="Note 9" xfId="1970" xr:uid="{00000000-0005-0000-0000-0000B0070000}"/>
    <cellStyle name="Output 10" xfId="1971" xr:uid="{00000000-0005-0000-0000-0000B1070000}"/>
    <cellStyle name="Output 11" xfId="1972" xr:uid="{00000000-0005-0000-0000-0000B2070000}"/>
    <cellStyle name="Output 12" xfId="1973" xr:uid="{00000000-0005-0000-0000-0000B3070000}"/>
    <cellStyle name="Output 13" xfId="1974" xr:uid="{00000000-0005-0000-0000-0000B4070000}"/>
    <cellStyle name="Output 14" xfId="1975" xr:uid="{00000000-0005-0000-0000-0000B5070000}"/>
    <cellStyle name="Output 15" xfId="1976" xr:uid="{00000000-0005-0000-0000-0000B6070000}"/>
    <cellStyle name="Output 16" xfId="1977" xr:uid="{00000000-0005-0000-0000-0000B7070000}"/>
    <cellStyle name="Output 17" xfId="1978" xr:uid="{00000000-0005-0000-0000-0000B8070000}"/>
    <cellStyle name="Output 18" xfId="1979" xr:uid="{00000000-0005-0000-0000-0000B9070000}"/>
    <cellStyle name="Output 19" xfId="1980" xr:uid="{00000000-0005-0000-0000-0000BA070000}"/>
    <cellStyle name="Output 2" xfId="1981" xr:uid="{00000000-0005-0000-0000-0000BB070000}"/>
    <cellStyle name="Output 20" xfId="1982" xr:uid="{00000000-0005-0000-0000-0000BC070000}"/>
    <cellStyle name="Output 21" xfId="1983" xr:uid="{00000000-0005-0000-0000-0000BD070000}"/>
    <cellStyle name="Output 22" xfId="1984" xr:uid="{00000000-0005-0000-0000-0000BE070000}"/>
    <cellStyle name="Output 23" xfId="1985" xr:uid="{00000000-0005-0000-0000-0000BF070000}"/>
    <cellStyle name="Output 24" xfId="1986" xr:uid="{00000000-0005-0000-0000-0000C0070000}"/>
    <cellStyle name="Output 25" xfId="1987" xr:uid="{00000000-0005-0000-0000-0000C1070000}"/>
    <cellStyle name="Output 26" xfId="1988" xr:uid="{00000000-0005-0000-0000-0000C2070000}"/>
    <cellStyle name="Output 27" xfId="1989" xr:uid="{00000000-0005-0000-0000-0000C3070000}"/>
    <cellStyle name="Output 28" xfId="1990" xr:uid="{00000000-0005-0000-0000-0000C4070000}"/>
    <cellStyle name="Output 29" xfId="1991" xr:uid="{00000000-0005-0000-0000-0000C5070000}"/>
    <cellStyle name="Output 3" xfId="1992" xr:uid="{00000000-0005-0000-0000-0000C6070000}"/>
    <cellStyle name="Output 30" xfId="1993" xr:uid="{00000000-0005-0000-0000-0000C7070000}"/>
    <cellStyle name="Output 31" xfId="1994" xr:uid="{00000000-0005-0000-0000-0000C8070000}"/>
    <cellStyle name="Output 32" xfId="1995" xr:uid="{00000000-0005-0000-0000-0000C9070000}"/>
    <cellStyle name="Output 33" xfId="1996" xr:uid="{00000000-0005-0000-0000-0000CA070000}"/>
    <cellStyle name="Output 34" xfId="1997" xr:uid="{00000000-0005-0000-0000-0000CB070000}"/>
    <cellStyle name="Output 35" xfId="1998" xr:uid="{00000000-0005-0000-0000-0000CC070000}"/>
    <cellStyle name="Output 36" xfId="1999" xr:uid="{00000000-0005-0000-0000-0000CD070000}"/>
    <cellStyle name="Output 37" xfId="2000" xr:uid="{00000000-0005-0000-0000-0000CE070000}"/>
    <cellStyle name="Output 38" xfId="2001" xr:uid="{00000000-0005-0000-0000-0000CF070000}"/>
    <cellStyle name="Output 39" xfId="2002" xr:uid="{00000000-0005-0000-0000-0000D0070000}"/>
    <cellStyle name="Output 4" xfId="2003" xr:uid="{00000000-0005-0000-0000-0000D1070000}"/>
    <cellStyle name="Output 40" xfId="2004" xr:uid="{00000000-0005-0000-0000-0000D2070000}"/>
    <cellStyle name="Output 5" xfId="2005" xr:uid="{00000000-0005-0000-0000-0000D3070000}"/>
    <cellStyle name="Output 6" xfId="2006" xr:uid="{00000000-0005-0000-0000-0000D4070000}"/>
    <cellStyle name="Output 7" xfId="2007" xr:uid="{00000000-0005-0000-0000-0000D5070000}"/>
    <cellStyle name="Output 8" xfId="2008" xr:uid="{00000000-0005-0000-0000-0000D6070000}"/>
    <cellStyle name="Output 9" xfId="2009" xr:uid="{00000000-0005-0000-0000-0000D7070000}"/>
    <cellStyle name="Percent" xfId="2" builtinId="5"/>
    <cellStyle name="Percent 12 2" xfId="7" xr:uid="{00000000-0005-0000-0000-0000D9070000}"/>
    <cellStyle name="Percent 2" xfId="6" xr:uid="{00000000-0005-0000-0000-0000DA070000}"/>
    <cellStyle name="Percent 2 2" xfId="2010" xr:uid="{00000000-0005-0000-0000-0000DB070000}"/>
    <cellStyle name="Percent 20" xfId="2011" xr:uid="{00000000-0005-0000-0000-0000DC070000}"/>
    <cellStyle name="Percent 20 2" xfId="2012" xr:uid="{00000000-0005-0000-0000-0000DD070000}"/>
    <cellStyle name="Percent 20 3" xfId="2013" xr:uid="{00000000-0005-0000-0000-0000DE070000}"/>
    <cellStyle name="Percent 3" xfId="2014" xr:uid="{00000000-0005-0000-0000-0000DF070000}"/>
    <cellStyle name="Percent 4" xfId="2133" xr:uid="{00000000-0005-0000-0000-0000E0070000}"/>
    <cellStyle name="Title 10" xfId="2015" xr:uid="{00000000-0005-0000-0000-0000E1070000}"/>
    <cellStyle name="Title 11" xfId="2016" xr:uid="{00000000-0005-0000-0000-0000E2070000}"/>
    <cellStyle name="Title 12" xfId="2017" xr:uid="{00000000-0005-0000-0000-0000E3070000}"/>
    <cellStyle name="Title 13" xfId="2018" xr:uid="{00000000-0005-0000-0000-0000E4070000}"/>
    <cellStyle name="Title 14" xfId="2019" xr:uid="{00000000-0005-0000-0000-0000E5070000}"/>
    <cellStyle name="Title 15" xfId="2020" xr:uid="{00000000-0005-0000-0000-0000E6070000}"/>
    <cellStyle name="Title 16" xfId="2021" xr:uid="{00000000-0005-0000-0000-0000E7070000}"/>
    <cellStyle name="Title 17" xfId="2022" xr:uid="{00000000-0005-0000-0000-0000E8070000}"/>
    <cellStyle name="Title 18" xfId="2023" xr:uid="{00000000-0005-0000-0000-0000E9070000}"/>
    <cellStyle name="Title 19" xfId="2024" xr:uid="{00000000-0005-0000-0000-0000EA070000}"/>
    <cellStyle name="Title 2" xfId="2025" xr:uid="{00000000-0005-0000-0000-0000EB070000}"/>
    <cellStyle name="Title 20" xfId="2026" xr:uid="{00000000-0005-0000-0000-0000EC070000}"/>
    <cellStyle name="Title 21" xfId="2027" xr:uid="{00000000-0005-0000-0000-0000ED070000}"/>
    <cellStyle name="Title 22" xfId="2028" xr:uid="{00000000-0005-0000-0000-0000EE070000}"/>
    <cellStyle name="Title 23" xfId="2029" xr:uid="{00000000-0005-0000-0000-0000EF070000}"/>
    <cellStyle name="Title 24" xfId="2030" xr:uid="{00000000-0005-0000-0000-0000F0070000}"/>
    <cellStyle name="Title 25" xfId="2031" xr:uid="{00000000-0005-0000-0000-0000F1070000}"/>
    <cellStyle name="Title 26" xfId="2032" xr:uid="{00000000-0005-0000-0000-0000F2070000}"/>
    <cellStyle name="Title 27" xfId="2033" xr:uid="{00000000-0005-0000-0000-0000F3070000}"/>
    <cellStyle name="Title 28" xfId="2034" xr:uid="{00000000-0005-0000-0000-0000F4070000}"/>
    <cellStyle name="Title 29" xfId="2035" xr:uid="{00000000-0005-0000-0000-0000F5070000}"/>
    <cellStyle name="Title 3" xfId="2036" xr:uid="{00000000-0005-0000-0000-0000F6070000}"/>
    <cellStyle name="Title 30" xfId="2037" xr:uid="{00000000-0005-0000-0000-0000F7070000}"/>
    <cellStyle name="Title 31" xfId="2038" xr:uid="{00000000-0005-0000-0000-0000F8070000}"/>
    <cellStyle name="Title 32" xfId="2039" xr:uid="{00000000-0005-0000-0000-0000F9070000}"/>
    <cellStyle name="Title 33" xfId="2040" xr:uid="{00000000-0005-0000-0000-0000FA070000}"/>
    <cellStyle name="Title 34" xfId="2041" xr:uid="{00000000-0005-0000-0000-0000FB070000}"/>
    <cellStyle name="Title 35" xfId="2042" xr:uid="{00000000-0005-0000-0000-0000FC070000}"/>
    <cellStyle name="Title 36" xfId="2043" xr:uid="{00000000-0005-0000-0000-0000FD070000}"/>
    <cellStyle name="Title 37" xfId="2044" xr:uid="{00000000-0005-0000-0000-0000FE070000}"/>
    <cellStyle name="Title 38" xfId="2045" xr:uid="{00000000-0005-0000-0000-0000FF070000}"/>
    <cellStyle name="Title 39" xfId="2046" xr:uid="{00000000-0005-0000-0000-000000080000}"/>
    <cellStyle name="Title 4" xfId="2047" xr:uid="{00000000-0005-0000-0000-000001080000}"/>
    <cellStyle name="Title 40" xfId="2048" xr:uid="{00000000-0005-0000-0000-000002080000}"/>
    <cellStyle name="Title 5" xfId="2049" xr:uid="{00000000-0005-0000-0000-000003080000}"/>
    <cellStyle name="Title 6" xfId="2050" xr:uid="{00000000-0005-0000-0000-000004080000}"/>
    <cellStyle name="Title 7" xfId="2051" xr:uid="{00000000-0005-0000-0000-000005080000}"/>
    <cellStyle name="Title 8" xfId="2052" xr:uid="{00000000-0005-0000-0000-000006080000}"/>
    <cellStyle name="Title 9" xfId="2053" xr:uid="{00000000-0005-0000-0000-000007080000}"/>
    <cellStyle name="Total 10" xfId="2054" xr:uid="{00000000-0005-0000-0000-000008080000}"/>
    <cellStyle name="Total 11" xfId="2055" xr:uid="{00000000-0005-0000-0000-000009080000}"/>
    <cellStyle name="Total 12" xfId="2056" xr:uid="{00000000-0005-0000-0000-00000A080000}"/>
    <cellStyle name="Total 13" xfId="2057" xr:uid="{00000000-0005-0000-0000-00000B080000}"/>
    <cellStyle name="Total 14" xfId="2058" xr:uid="{00000000-0005-0000-0000-00000C080000}"/>
    <cellStyle name="Total 15" xfId="2059" xr:uid="{00000000-0005-0000-0000-00000D080000}"/>
    <cellStyle name="Total 16" xfId="2060" xr:uid="{00000000-0005-0000-0000-00000E080000}"/>
    <cellStyle name="Total 17" xfId="2061" xr:uid="{00000000-0005-0000-0000-00000F080000}"/>
    <cellStyle name="Total 18" xfId="2062" xr:uid="{00000000-0005-0000-0000-000010080000}"/>
    <cellStyle name="Total 19" xfId="2063" xr:uid="{00000000-0005-0000-0000-000011080000}"/>
    <cellStyle name="Total 2" xfId="2064" xr:uid="{00000000-0005-0000-0000-000012080000}"/>
    <cellStyle name="Total 20" xfId="2065" xr:uid="{00000000-0005-0000-0000-000013080000}"/>
    <cellStyle name="Total 21" xfId="2066" xr:uid="{00000000-0005-0000-0000-000014080000}"/>
    <cellStyle name="Total 22" xfId="2067" xr:uid="{00000000-0005-0000-0000-000015080000}"/>
    <cellStyle name="Total 23" xfId="2068" xr:uid="{00000000-0005-0000-0000-000016080000}"/>
    <cellStyle name="Total 24" xfId="2069" xr:uid="{00000000-0005-0000-0000-000017080000}"/>
    <cellStyle name="Total 25" xfId="2070" xr:uid="{00000000-0005-0000-0000-000018080000}"/>
    <cellStyle name="Total 26" xfId="2071" xr:uid="{00000000-0005-0000-0000-000019080000}"/>
    <cellStyle name="Total 27" xfId="2072" xr:uid="{00000000-0005-0000-0000-00001A080000}"/>
    <cellStyle name="Total 28" xfId="2073" xr:uid="{00000000-0005-0000-0000-00001B080000}"/>
    <cellStyle name="Total 29" xfId="2074" xr:uid="{00000000-0005-0000-0000-00001C080000}"/>
    <cellStyle name="Total 3" xfId="2075" xr:uid="{00000000-0005-0000-0000-00001D080000}"/>
    <cellStyle name="Total 30" xfId="2076" xr:uid="{00000000-0005-0000-0000-00001E080000}"/>
    <cellStyle name="Total 31" xfId="2077" xr:uid="{00000000-0005-0000-0000-00001F080000}"/>
    <cellStyle name="Total 32" xfId="2078" xr:uid="{00000000-0005-0000-0000-000020080000}"/>
    <cellStyle name="Total 33" xfId="2079" xr:uid="{00000000-0005-0000-0000-000021080000}"/>
    <cellStyle name="Total 34" xfId="2080" xr:uid="{00000000-0005-0000-0000-000022080000}"/>
    <cellStyle name="Total 35" xfId="2081" xr:uid="{00000000-0005-0000-0000-000023080000}"/>
    <cellStyle name="Total 36" xfId="2082" xr:uid="{00000000-0005-0000-0000-000024080000}"/>
    <cellStyle name="Total 37" xfId="2083" xr:uid="{00000000-0005-0000-0000-000025080000}"/>
    <cellStyle name="Total 38" xfId="2084" xr:uid="{00000000-0005-0000-0000-000026080000}"/>
    <cellStyle name="Total 39" xfId="2085" xr:uid="{00000000-0005-0000-0000-000027080000}"/>
    <cellStyle name="Total 4" xfId="2086" xr:uid="{00000000-0005-0000-0000-000028080000}"/>
    <cellStyle name="Total 40" xfId="2087" xr:uid="{00000000-0005-0000-0000-000029080000}"/>
    <cellStyle name="Total 5" xfId="2088" xr:uid="{00000000-0005-0000-0000-00002A080000}"/>
    <cellStyle name="Total 6" xfId="2089" xr:uid="{00000000-0005-0000-0000-00002B080000}"/>
    <cellStyle name="Total 7" xfId="2090" xr:uid="{00000000-0005-0000-0000-00002C080000}"/>
    <cellStyle name="Total 8" xfId="2091" xr:uid="{00000000-0005-0000-0000-00002D080000}"/>
    <cellStyle name="Total 9" xfId="2092" xr:uid="{00000000-0005-0000-0000-00002E080000}"/>
    <cellStyle name="Warning Text 10" xfId="2093" xr:uid="{00000000-0005-0000-0000-00002F080000}"/>
    <cellStyle name="Warning Text 11" xfId="2094" xr:uid="{00000000-0005-0000-0000-000030080000}"/>
    <cellStyle name="Warning Text 12" xfId="2095" xr:uid="{00000000-0005-0000-0000-000031080000}"/>
    <cellStyle name="Warning Text 13" xfId="2096" xr:uid="{00000000-0005-0000-0000-000032080000}"/>
    <cellStyle name="Warning Text 14" xfId="2097" xr:uid="{00000000-0005-0000-0000-000033080000}"/>
    <cellStyle name="Warning Text 15" xfId="2098" xr:uid="{00000000-0005-0000-0000-000034080000}"/>
    <cellStyle name="Warning Text 16" xfId="2099" xr:uid="{00000000-0005-0000-0000-000035080000}"/>
    <cellStyle name="Warning Text 17" xfId="2100" xr:uid="{00000000-0005-0000-0000-000036080000}"/>
    <cellStyle name="Warning Text 18" xfId="2101" xr:uid="{00000000-0005-0000-0000-000037080000}"/>
    <cellStyle name="Warning Text 19" xfId="2102" xr:uid="{00000000-0005-0000-0000-000038080000}"/>
    <cellStyle name="Warning Text 2" xfId="2103" xr:uid="{00000000-0005-0000-0000-000039080000}"/>
    <cellStyle name="Warning Text 20" xfId="2104" xr:uid="{00000000-0005-0000-0000-00003A080000}"/>
    <cellStyle name="Warning Text 21" xfId="2105" xr:uid="{00000000-0005-0000-0000-00003B080000}"/>
    <cellStyle name="Warning Text 22" xfId="2106" xr:uid="{00000000-0005-0000-0000-00003C080000}"/>
    <cellStyle name="Warning Text 23" xfId="2107" xr:uid="{00000000-0005-0000-0000-00003D080000}"/>
    <cellStyle name="Warning Text 24" xfId="2108" xr:uid="{00000000-0005-0000-0000-00003E080000}"/>
    <cellStyle name="Warning Text 25" xfId="2109" xr:uid="{00000000-0005-0000-0000-00003F080000}"/>
    <cellStyle name="Warning Text 26" xfId="2110" xr:uid="{00000000-0005-0000-0000-000040080000}"/>
    <cellStyle name="Warning Text 27" xfId="2111" xr:uid="{00000000-0005-0000-0000-000041080000}"/>
    <cellStyle name="Warning Text 28" xfId="2112" xr:uid="{00000000-0005-0000-0000-000042080000}"/>
    <cellStyle name="Warning Text 29" xfId="2113" xr:uid="{00000000-0005-0000-0000-000043080000}"/>
    <cellStyle name="Warning Text 3" xfId="2114" xr:uid="{00000000-0005-0000-0000-000044080000}"/>
    <cellStyle name="Warning Text 30" xfId="2115" xr:uid="{00000000-0005-0000-0000-000045080000}"/>
    <cellStyle name="Warning Text 31" xfId="2116" xr:uid="{00000000-0005-0000-0000-000046080000}"/>
    <cellStyle name="Warning Text 32" xfId="2117" xr:uid="{00000000-0005-0000-0000-000047080000}"/>
    <cellStyle name="Warning Text 33" xfId="2118" xr:uid="{00000000-0005-0000-0000-000048080000}"/>
    <cellStyle name="Warning Text 34" xfId="2119" xr:uid="{00000000-0005-0000-0000-000049080000}"/>
    <cellStyle name="Warning Text 35" xfId="2120" xr:uid="{00000000-0005-0000-0000-00004A080000}"/>
    <cellStyle name="Warning Text 36" xfId="2121" xr:uid="{00000000-0005-0000-0000-00004B080000}"/>
    <cellStyle name="Warning Text 37" xfId="2122" xr:uid="{00000000-0005-0000-0000-00004C080000}"/>
    <cellStyle name="Warning Text 38" xfId="2123" xr:uid="{00000000-0005-0000-0000-00004D080000}"/>
    <cellStyle name="Warning Text 39" xfId="2124" xr:uid="{00000000-0005-0000-0000-00004E080000}"/>
    <cellStyle name="Warning Text 4" xfId="2125" xr:uid="{00000000-0005-0000-0000-00004F080000}"/>
    <cellStyle name="Warning Text 40" xfId="2126" xr:uid="{00000000-0005-0000-0000-000050080000}"/>
    <cellStyle name="Warning Text 5" xfId="2127" xr:uid="{00000000-0005-0000-0000-000051080000}"/>
    <cellStyle name="Warning Text 6" xfId="2128" xr:uid="{00000000-0005-0000-0000-000052080000}"/>
    <cellStyle name="Warning Text 7" xfId="2129" xr:uid="{00000000-0005-0000-0000-000053080000}"/>
    <cellStyle name="Warning Text 8" xfId="2130" xr:uid="{00000000-0005-0000-0000-000054080000}"/>
    <cellStyle name="Warning Text 9" xfId="2131" xr:uid="{00000000-0005-0000-0000-000055080000}"/>
  </cellStyles>
  <dxfs count="202">
    <dxf>
      <fill>
        <patternFill patternType="solid">
          <bgColor theme="6" tint="0.59996337778862885"/>
        </patternFill>
      </fill>
      <border>
        <left style="thin">
          <color indexed="64"/>
        </left>
        <right style="thin">
          <color indexed="64"/>
        </right>
        <top style="thin">
          <color indexed="64"/>
        </top>
        <bottom style="thin">
          <color indexed="64"/>
        </bottom>
      </border>
    </dxf>
    <dxf>
      <fill>
        <patternFill>
          <bgColor theme="6" tint="0.59996337778862885"/>
        </patternFill>
      </fill>
    </dxf>
    <dxf>
      <fill>
        <patternFill patternType="solid">
          <bgColor theme="6" tint="0.59996337778862885"/>
        </patternFill>
      </fill>
      <border>
        <left style="thin">
          <color indexed="64"/>
        </left>
        <right style="thin">
          <color indexed="64"/>
        </right>
        <top style="thin">
          <color indexed="64"/>
        </top>
        <bottom style="thin">
          <color indexed="64"/>
        </bottom>
      </border>
    </dxf>
    <dxf>
      <fill>
        <patternFill>
          <bgColor theme="6" tint="0.59996337778862885"/>
        </patternFill>
      </fill>
    </dxf>
    <dxf>
      <fill>
        <patternFill patternType="solid">
          <bgColor theme="6" tint="0.59996337778862885"/>
        </patternFill>
      </fill>
      <border>
        <left style="thin">
          <color indexed="64"/>
        </left>
        <right style="thin">
          <color indexed="64"/>
        </right>
        <top style="thin">
          <color indexed="64"/>
        </top>
        <bottom style="thin">
          <color indexed="64"/>
        </bottom>
      </border>
    </dxf>
    <dxf>
      <fill>
        <patternFill patternType="solid">
          <bgColor theme="6" tint="0.59996337778862885"/>
        </patternFill>
      </fill>
      <border>
        <left style="thin">
          <color indexed="64"/>
        </left>
        <right style="thin">
          <color indexed="64"/>
        </right>
        <top style="thin">
          <color indexed="64"/>
        </top>
        <bottom style="thin">
          <color indexed="64"/>
        </bottom>
      </border>
    </dxf>
    <dxf>
      <fill>
        <patternFill>
          <bgColor theme="6" tint="0.59996337778862885"/>
        </patternFill>
      </fill>
    </dxf>
    <dxf>
      <fill>
        <patternFill patternType="solid">
          <bgColor theme="6" tint="0.59996337778862885"/>
        </patternFill>
      </fill>
      <border>
        <left style="thin">
          <color indexed="64"/>
        </left>
        <right style="thin">
          <color indexed="64"/>
        </right>
        <top style="thin">
          <color indexed="64"/>
        </top>
        <bottom style="thin">
          <color indexed="64"/>
        </bottom>
      </border>
    </dxf>
    <dxf>
      <fill>
        <patternFill patternType="solid">
          <bgColor theme="6" tint="0.59996337778862885"/>
        </patternFill>
      </fill>
      <border>
        <left style="thin">
          <color indexed="64"/>
        </left>
        <right style="thin">
          <color indexed="64"/>
        </right>
        <top style="thin">
          <color indexed="64"/>
        </top>
        <bottom style="thin">
          <color indexed="64"/>
        </bottom>
      </border>
    </dxf>
    <dxf>
      <fill>
        <patternFill patternType="solid">
          <bgColor theme="6" tint="0.59996337778862885"/>
        </patternFill>
      </fill>
      <border>
        <left style="thin">
          <color indexed="64"/>
        </left>
        <right style="thin">
          <color indexed="64"/>
        </right>
        <top style="thin">
          <color indexed="64"/>
        </top>
        <bottom style="thin">
          <color indexed="64"/>
        </bottom>
      </border>
    </dxf>
    <dxf>
      <fill>
        <patternFill patternType="solid">
          <bgColor theme="9" tint="0.59996337778862885"/>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bgColor theme="6" tint="0.39994506668294322"/>
        </patternFill>
      </fill>
    </dxf>
    <dxf>
      <fill>
        <patternFill>
          <bgColor theme="6" tint="0.39994506668294322"/>
        </patternFill>
      </fill>
    </dxf>
    <dxf>
      <fill>
        <patternFill patternType="solid">
          <bgColor theme="6" tint="0.39994506668294322"/>
        </patternFill>
      </fill>
    </dxf>
    <dxf>
      <fill>
        <patternFill patternType="solid">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patternType="solid">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bgColor theme="6" tint="0.39994506668294322"/>
        </patternFill>
      </fill>
    </dxf>
    <dxf>
      <fill>
        <patternFill patternType="solid">
          <bgColor theme="6" tint="0.39994506668294322"/>
        </patternFill>
      </fill>
    </dxf>
    <dxf>
      <fill>
        <patternFill patternType="solid">
          <bgColor theme="6" tint="0.39994506668294322"/>
        </patternFill>
      </fill>
    </dxf>
    <dxf>
      <fill>
        <patternFill>
          <bgColor theme="6" tint="0.39994506668294322"/>
        </patternFill>
      </fill>
    </dxf>
    <dxf>
      <fill>
        <patternFill>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patternType="solid">
          <bgColor theme="9" tint="0.59996337778862885"/>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patternType="solid">
          <bgColor theme="6" tint="0.39994506668294322"/>
        </patternFill>
      </fill>
    </dxf>
    <dxf>
      <fill>
        <patternFill>
          <bgColor theme="6" tint="0.39994506668294322"/>
        </patternFill>
      </fill>
    </dxf>
  </dxfs>
  <tableStyles count="0" defaultTableStyle="TableStyleMedium2" defaultPivotStyle="PivotStyleLight16"/>
  <colors>
    <mruColors>
      <color rgb="FFFFCC99"/>
      <color rgb="FFFF9933"/>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7.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28" Type="http://schemas.openxmlformats.org/officeDocument/2006/relationships/externalLink" Target="externalLinks/externalLink11.xml"/><Relationship Id="rId10" Type="http://schemas.openxmlformats.org/officeDocument/2006/relationships/worksheet" Target="worksheets/sheet10.xml"/><Relationship Id="rId19" Type="http://schemas.openxmlformats.org/officeDocument/2006/relationships/externalLink" Target="externalLinks/externalLink2.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externalLink" Target="externalLinks/externalLink10.xml"/><Relationship Id="rId30"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6</xdr:row>
          <xdr:rowOff>160020</xdr:rowOff>
        </xdr:from>
        <xdr:to>
          <xdr:col>3</xdr:col>
          <xdr:colOff>0</xdr:colOff>
          <xdr:row>8</xdr:row>
          <xdr:rowOff>83820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8</xdr:row>
          <xdr:rowOff>7620</xdr:rowOff>
        </xdr:from>
        <xdr:to>
          <xdr:col>3</xdr:col>
          <xdr:colOff>7620</xdr:colOff>
          <xdr:row>9</xdr:row>
          <xdr:rowOff>7620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0</xdr:colOff>
          <xdr:row>10</xdr:row>
          <xdr:rowOff>76200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0</xdr:colOff>
          <xdr:row>11</xdr:row>
          <xdr:rowOff>76200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3</xdr:col>
          <xdr:colOff>0</xdr:colOff>
          <xdr:row>12</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3</xdr:col>
          <xdr:colOff>0</xdr:colOff>
          <xdr:row>13</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xdr:row>
          <xdr:rowOff>0</xdr:rowOff>
        </xdr:from>
        <xdr:to>
          <xdr:col>3</xdr:col>
          <xdr:colOff>0</xdr:colOff>
          <xdr:row>14</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3</xdr:col>
          <xdr:colOff>0</xdr:colOff>
          <xdr:row>15</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3</xdr:col>
          <xdr:colOff>0</xdr:colOff>
          <xdr:row>18</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xdr:row>
          <xdr:rowOff>0</xdr:rowOff>
        </xdr:from>
        <xdr:to>
          <xdr:col>3</xdr:col>
          <xdr:colOff>0</xdr:colOff>
          <xdr:row>22</xdr:row>
          <xdr:rowOff>76200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0</xdr:rowOff>
        </xdr:from>
        <xdr:to>
          <xdr:col>3</xdr:col>
          <xdr:colOff>0</xdr:colOff>
          <xdr:row>21</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21</xdr:row>
          <xdr:rowOff>0</xdr:rowOff>
        </xdr:from>
        <xdr:to>
          <xdr:col>5</xdr:col>
          <xdr:colOff>0</xdr:colOff>
          <xdr:row>22</xdr:row>
          <xdr:rowOff>152400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21</xdr:row>
          <xdr:rowOff>0</xdr:rowOff>
        </xdr:from>
        <xdr:to>
          <xdr:col>5</xdr:col>
          <xdr:colOff>0</xdr:colOff>
          <xdr:row>22</xdr:row>
          <xdr:rowOff>152400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21</xdr:row>
          <xdr:rowOff>0</xdr:rowOff>
        </xdr:from>
        <xdr:to>
          <xdr:col>5</xdr:col>
          <xdr:colOff>0</xdr:colOff>
          <xdr:row>22</xdr:row>
          <xdr:rowOff>152400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22860</xdr:colOff>
          <xdr:row>7</xdr:row>
          <xdr:rowOff>190500</xdr:rowOff>
        </xdr:from>
        <xdr:to>
          <xdr:col>4</xdr:col>
          <xdr:colOff>266700</xdr:colOff>
          <xdr:row>8</xdr:row>
          <xdr:rowOff>15240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CA" sz="800" b="0" i="0" u="none" strike="noStrike" baseline="0">
                  <a:solidFill>
                    <a:srgbClr val="000000"/>
                  </a:solidFill>
                  <a:latin typeface="Tahoma"/>
                  <a:ea typeface="Tahoma"/>
                  <a:cs typeface="Tahoma"/>
                </a:rPr>
                <a:t>direct written premium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7</xdr:row>
          <xdr:rowOff>160020</xdr:rowOff>
        </xdr:from>
        <xdr:to>
          <xdr:col>8</xdr:col>
          <xdr:colOff>198120</xdr:colOff>
          <xdr:row>7</xdr:row>
          <xdr:rowOff>480060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CA" sz="800" b="0" i="0" u="none" strike="noStrike" baseline="0">
                  <a:solidFill>
                    <a:srgbClr val="000000"/>
                  </a:solidFill>
                  <a:latin typeface="Tahoma"/>
                  <a:ea typeface="Tahoma"/>
                  <a:cs typeface="Tahoma"/>
                </a:rPr>
                <a:t>direct earned premium</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22860</xdr:colOff>
          <xdr:row>23</xdr:row>
          <xdr:rowOff>190500</xdr:rowOff>
        </xdr:from>
        <xdr:to>
          <xdr:col>4</xdr:col>
          <xdr:colOff>15240</xdr:colOff>
          <xdr:row>25</xdr:row>
          <xdr:rowOff>114300</xdr:rowOff>
        </xdr:to>
        <xdr:sp macro="" textlink="">
          <xdr:nvSpPr>
            <xdr:cNvPr id="39937" name="Check Box 1" hidden="1">
              <a:extLst>
                <a:ext uri="{63B3BB69-23CF-44E3-9099-C40C66FF867C}">
                  <a14:compatExt spid="_x0000_s39937"/>
                </a:ext>
                <a:ext uri="{FF2B5EF4-FFF2-40B4-BE49-F238E27FC236}">
                  <a16:creationId xmlns:a16="http://schemas.microsoft.com/office/drawing/2014/main" id="{00000000-0008-0000-0E00-000001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CA" sz="800" b="0" i="0" u="none" strike="noStrike" baseline="0">
                  <a:solidFill>
                    <a:srgbClr val="000000"/>
                  </a:solidFill>
                  <a:latin typeface="Tahoma"/>
                  <a:ea typeface="Tahoma"/>
                  <a:cs typeface="Tahoma"/>
                </a:rPr>
                <a:t>direct written premium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160020</xdr:rowOff>
        </xdr:from>
        <xdr:to>
          <xdr:col>6</xdr:col>
          <xdr:colOff>967740</xdr:colOff>
          <xdr:row>25</xdr:row>
          <xdr:rowOff>83820</xdr:rowOff>
        </xdr:to>
        <xdr:sp macro="" textlink="">
          <xdr:nvSpPr>
            <xdr:cNvPr id="39938" name="Check Box 2" hidden="1">
              <a:extLst>
                <a:ext uri="{63B3BB69-23CF-44E3-9099-C40C66FF867C}">
                  <a14:compatExt spid="_x0000_s39938"/>
                </a:ext>
                <a:ext uri="{FF2B5EF4-FFF2-40B4-BE49-F238E27FC236}">
                  <a16:creationId xmlns:a16="http://schemas.microsoft.com/office/drawing/2014/main" id="{00000000-0008-0000-0E00-000002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CA" sz="800" b="0" i="0" u="none" strike="noStrike" baseline="0">
                  <a:solidFill>
                    <a:srgbClr val="000000"/>
                  </a:solidFill>
                  <a:latin typeface="Tahoma"/>
                  <a:ea typeface="Tahoma"/>
                  <a:cs typeface="Tahoma"/>
                </a:rPr>
                <a:t>direct earned premium</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nsuarb.novascotia.ca/sites/default/files/ratefilings/206900-dcpd-reforms-confidential.xlsm"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dms.nbib-canb.org/Lists/FilingGeneral/Filing%20Guidelines/2010/English%20Version/RFR-1_Confidential.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kferris/AppData/Local/Microsoft/Windows/Temporary%20Internet%20Files/Content.Outlook/7EXWLCFE/DRAFT%20Form%20Review%20Compliance-Technical%20MASTER_Sharepoin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otnambj/AppData/Roaming/OpenText/DM/Temp/NSUARB-%23230569-v1-Harmonize_with_NB_-_Prior_Approval_Document.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dms.nbib-canb.org/Kelly%20Test/Policies%20and%20Processes/Filing%20Guidelines/DRAFT/Form%20Cover%20Sheet%20Summary%20Review_RFG-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nsuarb.novascotia.ca/sites/default/files/ratefilings/NSUARB-#197951-v1-Draft_Non-Conf_Summary_of_Information_-_155G.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nbibsh01/Lists/DocTemplates/Review_RFR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Lists/DocTemplates/Review%20Forms/NEW%20Summary%20Sheets%20201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cotnambj.NSGOV/AppData/Local/Microsoft/Windows/Temporary%20Internet%20Files/Content.Outlook/4L5IYC1R/Form%20Review%20Compliance-Technical%20MASTER_RFG-3-6.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dms.nbib-canb.org/Lists/FilingFile/2011-429/Statefarm%20A%20PPV%20RFG-1_Non-Confidential.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Kelly%20Test/Reports/Assumption%20Chart/Private%20Passenger/2014%20PPV%20Assumption%20Char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pany Info"/>
      <sheetName val="DCPD Worksheet"/>
      <sheetName val="AB Worksheet"/>
      <sheetName val="Dislocation and Premium"/>
      <sheetName val="Territorial Exhibit"/>
      <sheetName val="Codes"/>
    </sheetNames>
    <sheetDataSet>
      <sheetData sheetId="0"/>
      <sheetData sheetId="1"/>
      <sheetData sheetId="2"/>
      <sheetData sheetId="3"/>
      <sheetData sheetId="4"/>
      <sheetData sheetId="5">
        <row r="1">
          <cell r="B1" t="str">
            <v>April 1, 2013 Reforms - Simplified Filing</v>
          </cell>
          <cell r="J1">
            <v>1</v>
          </cell>
          <cell r="K1" t="str">
            <v>January</v>
          </cell>
          <cell r="L1">
            <v>2005</v>
          </cell>
          <cell r="M1" t="str">
            <v>ACE INA Insurance</v>
          </cell>
          <cell r="N1" t="str">
            <v>YES</v>
          </cell>
          <cell r="O1" t="str">
            <v>All Other Personal Use</v>
          </cell>
          <cell r="T1" t="str">
            <v>Used Board Benchmark Rate Adjustments</v>
          </cell>
          <cell r="X1" t="str">
            <v>Option 1 - Alter AB Rates Only</v>
          </cell>
          <cell r="Y1" t="str">
            <v>Ambulance</v>
          </cell>
        </row>
        <row r="2">
          <cell r="J2">
            <v>2</v>
          </cell>
          <cell r="K2" t="str">
            <v>February</v>
          </cell>
          <cell r="L2">
            <v>2006</v>
          </cell>
          <cell r="M2" t="str">
            <v>Allstate Insurance Company of Canada</v>
          </cell>
          <cell r="N2" t="str">
            <v>NO</v>
          </cell>
          <cell r="O2" t="str">
            <v>All Other Public Use</v>
          </cell>
          <cell r="T2" t="str">
            <v>Approved Rates with Premium Drift &lt;9 Months Pre Table Approval</v>
          </cell>
          <cell r="X2" t="str">
            <v>Option 2 - Increase AB and Lower BI</v>
          </cell>
          <cell r="Y2" t="str">
            <v>Antique &amp; Classic</v>
          </cell>
        </row>
        <row r="3">
          <cell r="J3">
            <v>3</v>
          </cell>
          <cell r="K3" t="str">
            <v>March</v>
          </cell>
          <cell r="L3">
            <v>2007</v>
          </cell>
          <cell r="M3" t="str">
            <v>Arch Insurance Group</v>
          </cell>
          <cell r="O3" t="str">
            <v>Ambulance</v>
          </cell>
          <cell r="Y3" t="str">
            <v>ATV</v>
          </cell>
        </row>
        <row r="4">
          <cell r="J4">
            <v>4</v>
          </cell>
          <cell r="K4" t="str">
            <v>April</v>
          </cell>
          <cell r="L4">
            <v>2008</v>
          </cell>
          <cell r="M4" t="str">
            <v>Aviva Insurance Company of Canada</v>
          </cell>
          <cell r="O4" t="str">
            <v>Antique &amp; Classic</v>
          </cell>
          <cell r="Y4" t="str">
            <v>Motorcycles</v>
          </cell>
        </row>
        <row r="5">
          <cell r="J5">
            <v>5</v>
          </cell>
          <cell r="K5" t="str">
            <v>May</v>
          </cell>
          <cell r="L5">
            <v>2009</v>
          </cell>
          <cell r="M5" t="str">
            <v>Axa Insurance (Canada)</v>
          </cell>
          <cell r="O5" t="str">
            <v>ATV</v>
          </cell>
          <cell r="Y5" t="str">
            <v>Motorhomes</v>
          </cell>
        </row>
        <row r="6">
          <cell r="J6">
            <v>6</v>
          </cell>
          <cell r="K6" t="str">
            <v>June</v>
          </cell>
          <cell r="L6">
            <v>2010</v>
          </cell>
          <cell r="M6" t="str">
            <v>CAA Insurance Company (Ontario)</v>
          </cell>
          <cell r="O6" t="str">
            <v>Commercial</v>
          </cell>
          <cell r="Y6" t="str">
            <v>Private Buses</v>
          </cell>
        </row>
        <row r="7">
          <cell r="J7">
            <v>7</v>
          </cell>
          <cell r="K7" t="str">
            <v>July</v>
          </cell>
          <cell r="L7">
            <v>2011</v>
          </cell>
          <cell r="M7" t="str">
            <v>Chartis Insurance Company of Canada</v>
          </cell>
          <cell r="O7" t="str">
            <v>Interurban</v>
          </cell>
          <cell r="Y7" t="str">
            <v>Public Buses</v>
          </cell>
        </row>
        <row r="8">
          <cell r="J8">
            <v>8</v>
          </cell>
          <cell r="K8" t="str">
            <v>August</v>
          </cell>
          <cell r="L8">
            <v>2012</v>
          </cell>
          <cell r="M8" t="str">
            <v>Co-operators General Insurance Company</v>
          </cell>
          <cell r="O8" t="str">
            <v>Motorcycles</v>
          </cell>
          <cell r="Y8" t="str">
            <v>School Buses</v>
          </cell>
        </row>
        <row r="9">
          <cell r="J9">
            <v>9</v>
          </cell>
          <cell r="K9" t="str">
            <v>September</v>
          </cell>
          <cell r="L9">
            <v>2013</v>
          </cell>
          <cell r="M9" t="str">
            <v>COSECO Insurance Company</v>
          </cell>
          <cell r="O9" t="str">
            <v>Motorhomes</v>
          </cell>
          <cell r="Y9" t="str">
            <v>Snow vehicles</v>
          </cell>
        </row>
        <row r="10">
          <cell r="J10">
            <v>10</v>
          </cell>
          <cell r="K10" t="str">
            <v>October</v>
          </cell>
          <cell r="L10">
            <v>2014</v>
          </cell>
          <cell r="M10" t="str">
            <v>CUMIS General Insurance Company</v>
          </cell>
          <cell r="O10" t="str">
            <v>Private Buses</v>
          </cell>
          <cell r="Y10" t="str">
            <v>Taxi</v>
          </cell>
        </row>
        <row r="11">
          <cell r="J11">
            <v>11</v>
          </cell>
          <cell r="K11" t="str">
            <v>November</v>
          </cell>
          <cell r="L11">
            <v>2015</v>
          </cell>
          <cell r="M11" t="str">
            <v>The Dominion of Canada General Insurance Company</v>
          </cell>
          <cell r="O11" t="str">
            <v>Private Passenger</v>
          </cell>
          <cell r="Y11" t="str">
            <v>Trailers &amp; Camper Units</v>
          </cell>
        </row>
        <row r="12">
          <cell r="J12">
            <v>12</v>
          </cell>
          <cell r="K12" t="str">
            <v>December</v>
          </cell>
          <cell r="M12" t="str">
            <v>Echelon General Insurance Company</v>
          </cell>
          <cell r="O12" t="str">
            <v>Public Buses</v>
          </cell>
        </row>
        <row r="13">
          <cell r="J13">
            <v>13</v>
          </cell>
          <cell r="K13" t="str">
            <v>January</v>
          </cell>
          <cell r="M13" t="str">
            <v>Economical Mutual Insurance Company</v>
          </cell>
          <cell r="O13" t="str">
            <v>School Buses</v>
          </cell>
        </row>
        <row r="14">
          <cell r="J14">
            <v>14</v>
          </cell>
          <cell r="K14" t="str">
            <v>February</v>
          </cell>
          <cell r="M14" t="str">
            <v>Elite Insurance Company</v>
          </cell>
          <cell r="O14" t="str">
            <v>Snow vehicles</v>
          </cell>
        </row>
        <row r="15">
          <cell r="J15">
            <v>15</v>
          </cell>
          <cell r="K15" t="str">
            <v>March</v>
          </cell>
          <cell r="M15" t="str">
            <v>Facility Association</v>
          </cell>
          <cell r="O15" t="str">
            <v>Taxi</v>
          </cell>
        </row>
        <row r="16">
          <cell r="J16">
            <v>16</v>
          </cell>
          <cell r="K16" t="str">
            <v>April</v>
          </cell>
          <cell r="M16" t="str">
            <v>Federated Insurance Company of Canada</v>
          </cell>
          <cell r="O16" t="str">
            <v>Trailers &amp; Camper Units</v>
          </cell>
        </row>
        <row r="17">
          <cell r="J17">
            <v>17</v>
          </cell>
          <cell r="K17" t="str">
            <v>May</v>
          </cell>
          <cell r="M17" t="str">
            <v>IAO Actuarial Consulting Services Inc.</v>
          </cell>
        </row>
        <row r="18">
          <cell r="J18">
            <v>18</v>
          </cell>
          <cell r="K18" t="str">
            <v>June</v>
          </cell>
          <cell r="M18" t="str">
            <v>Insurance Company of Prince Edward Island</v>
          </cell>
        </row>
        <row r="19">
          <cell r="J19">
            <v>19</v>
          </cell>
          <cell r="K19" t="str">
            <v>July</v>
          </cell>
          <cell r="M19" t="str">
            <v>Intact Insurance Company</v>
          </cell>
        </row>
        <row r="20">
          <cell r="J20">
            <v>20</v>
          </cell>
          <cell r="K20" t="str">
            <v>August</v>
          </cell>
          <cell r="M20" t="str">
            <v>Jevco Insurance Company</v>
          </cell>
        </row>
        <row r="21">
          <cell r="J21">
            <v>21</v>
          </cell>
          <cell r="K21" t="str">
            <v>September</v>
          </cell>
          <cell r="M21" t="str">
            <v>Lloyds Underwriters</v>
          </cell>
        </row>
        <row r="22">
          <cell r="J22">
            <v>22</v>
          </cell>
          <cell r="K22" t="str">
            <v>October</v>
          </cell>
          <cell r="M22" t="str">
            <v>Lombard General Insurance Company of Canada</v>
          </cell>
        </row>
        <row r="23">
          <cell r="J23">
            <v>23</v>
          </cell>
          <cell r="K23" t="str">
            <v>November</v>
          </cell>
          <cell r="M23" t="str">
            <v>Lombard Insurance Company</v>
          </cell>
        </row>
        <row r="24">
          <cell r="J24">
            <v>24</v>
          </cell>
          <cell r="K24" t="str">
            <v>December</v>
          </cell>
          <cell r="M24" t="str">
            <v>Markel Insurance Company of Canada</v>
          </cell>
        </row>
        <row r="25">
          <cell r="J25">
            <v>25</v>
          </cell>
          <cell r="M25" t="str">
            <v>Novex Insurance Company</v>
          </cell>
        </row>
        <row r="26">
          <cell r="J26">
            <v>26</v>
          </cell>
          <cell r="M26" t="str">
            <v>Pafco Insurance Company</v>
          </cell>
        </row>
        <row r="27">
          <cell r="J27">
            <v>27</v>
          </cell>
          <cell r="M27" t="str">
            <v>Pembridge Insurance Company</v>
          </cell>
        </row>
        <row r="28">
          <cell r="J28">
            <v>28</v>
          </cell>
          <cell r="M28" t="str">
            <v>The Personal Insurance Company</v>
          </cell>
        </row>
        <row r="29">
          <cell r="J29">
            <v>29</v>
          </cell>
          <cell r="M29" t="str">
            <v>Perth Insurance Company</v>
          </cell>
        </row>
        <row r="30">
          <cell r="J30">
            <v>30</v>
          </cell>
          <cell r="M30" t="str">
            <v>The Portage la Prairie Mutual Insurance Company</v>
          </cell>
        </row>
        <row r="31">
          <cell r="J31">
            <v>31</v>
          </cell>
          <cell r="M31" t="str">
            <v>Primmum Insurance Company</v>
          </cell>
        </row>
        <row r="32">
          <cell r="M32" t="str">
            <v>RBC General Insurance Company</v>
          </cell>
        </row>
        <row r="33">
          <cell r="M33" t="str">
            <v>RBC Insurance Company</v>
          </cell>
        </row>
        <row r="34">
          <cell r="M34" t="str">
            <v>Royal and Sun Alliance Insurance Company of Canada</v>
          </cell>
        </row>
        <row r="35">
          <cell r="M35" t="str">
            <v>Security National Insurance Company</v>
          </cell>
        </row>
        <row r="36">
          <cell r="M36" t="str">
            <v>The Sovereign General Insurance Company</v>
          </cell>
        </row>
        <row r="37">
          <cell r="M37" t="str">
            <v>TD Home and Auto Insurance Company</v>
          </cell>
        </row>
        <row r="38">
          <cell r="M38" t="str">
            <v>Tokio Marine &amp; Nichido Fire Insurance Co., Ltd.</v>
          </cell>
        </row>
        <row r="39">
          <cell r="M39" t="str">
            <v>Traders General Insurance Company</v>
          </cell>
        </row>
        <row r="40">
          <cell r="M40" t="str">
            <v>Trafalgar Insurance Company of Canada</v>
          </cell>
        </row>
        <row r="41">
          <cell r="M41" t="str">
            <v>Unifund Assurance Company</v>
          </cell>
        </row>
        <row r="42">
          <cell r="M42" t="str">
            <v>Waterloo Insurance Company</v>
          </cell>
        </row>
        <row r="43">
          <cell r="M43" t="str">
            <v>The Wawanesa Mutual Insurance Company</v>
          </cell>
        </row>
        <row r="44">
          <cell r="M44" t="str">
            <v>XL Insurance Company Limited</v>
          </cell>
        </row>
        <row r="45">
          <cell r="M45" t="str">
            <v>Tokio Marine &amp; Nichido Fire Insurance Co., Ltd.</v>
          </cell>
        </row>
        <row r="46">
          <cell r="M46" t="str">
            <v>Traders General Insurance Company</v>
          </cell>
        </row>
        <row r="47">
          <cell r="M47" t="str">
            <v>Trafalgar Insurance Company of Canada</v>
          </cell>
        </row>
        <row r="48">
          <cell r="M48" t="str">
            <v>Unifund Assurance Company</v>
          </cell>
        </row>
        <row r="49">
          <cell r="M49" t="str">
            <v>United General Insurance Corporation</v>
          </cell>
        </row>
        <row r="50">
          <cell r="M50" t="str">
            <v>Waterloo Insurance Company</v>
          </cell>
        </row>
        <row r="51">
          <cell r="M51" t="str">
            <v>The Wawanesa Mutual Insurance Company</v>
          </cell>
        </row>
        <row r="52">
          <cell r="M52" t="str">
            <v>Zenith Insurance Company</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FR-1 Confidential"/>
      <sheetName val="Codes"/>
      <sheetName val="Storyboard"/>
    </sheetNames>
    <sheetDataSet>
      <sheetData sheetId="0"/>
      <sheetData sheetId="1">
        <row r="1">
          <cell r="D1" t="str">
            <v>Agent</v>
          </cell>
          <cell r="Q1" t="str">
            <v>RFR-1</v>
          </cell>
        </row>
        <row r="2">
          <cell r="Q2" t="str">
            <v>RFR-2</v>
          </cell>
        </row>
        <row r="3">
          <cell r="Q3" t="str">
            <v>RFR-7</v>
          </cell>
        </row>
        <row r="4">
          <cell r="Q4" t="str">
            <v>RFR-8</v>
          </cell>
        </row>
      </sheetData>
      <sheetData sheetId="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old"/>
      <sheetName val="Summary Sheet - Cover"/>
      <sheetName val="Non-Confidential"/>
      <sheetName val="Confidential Summary Sheet"/>
      <sheetName val="Summary Tables 20, 24-32"/>
      <sheetName val="Codes"/>
      <sheetName val="Technical Review (Start Here)"/>
      <sheetName val="Review Summary - Cover Sheet"/>
      <sheetName val="PPV IAO Comparision"/>
      <sheetName val="PPV Non-Standard FA Comparison"/>
      <sheetName val="Data for Graphs"/>
      <sheetName val="Graphs"/>
      <sheetName val="Manual Pages"/>
      <sheetName val="Template"/>
      <sheetName val="Sheet1"/>
    </sheetNames>
    <sheetDataSet>
      <sheetData sheetId="0"/>
      <sheetData sheetId="1"/>
      <sheetData sheetId="2"/>
      <sheetData sheetId="3"/>
      <sheetData sheetId="4"/>
      <sheetData sheetId="5">
        <row r="1">
          <cell r="K1" t="str">
            <v>YES</v>
          </cell>
        </row>
        <row r="2">
          <cell r="K2" t="str">
            <v>NO</v>
          </cell>
        </row>
      </sheetData>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 Filing Deadlines"/>
      <sheetName val="INFO Filing Docs"/>
      <sheetName val="Drop Down"/>
      <sheetName val="Start Here NBIB Cover Sheet"/>
      <sheetName val="Step 2 NBIB Non-Confidential"/>
      <sheetName val="Step 3 NBIB Confidential"/>
      <sheetName val="Step 4 Wording Change Doc"/>
      <sheetName val=" FA Comparison"/>
      <sheetName val="IAO Comparison"/>
      <sheetName val="Technical Review (Start Here)"/>
      <sheetName val="Graphs"/>
      <sheetName val="Data for Graphs"/>
      <sheetName val="Review Summary - Cover Sheet"/>
      <sheetName val="Approval 1-8"/>
      <sheetName val="Approval 2"/>
      <sheetName val="Approval 3,4,5,6"/>
      <sheetName val="Approval 7"/>
      <sheetName val="NBIB Assumption Chart"/>
    </sheetNames>
    <sheetDataSet>
      <sheetData sheetId="0"/>
      <sheetData sheetId="1"/>
      <sheetData sheetId="2">
        <row r="1">
          <cell r="B1" t="str">
            <v>RFG - 1 Annual Filing</v>
          </cell>
          <cell r="E1" t="str">
            <v>Agent</v>
          </cell>
          <cell r="F1" t="str">
            <v>Policy</v>
          </cell>
          <cell r="G1" t="str">
            <v>Private Passenger (PPV)</v>
          </cell>
          <cell r="I1" t="str">
            <v>RFG-1</v>
          </cell>
          <cell r="K1" t="str">
            <v>STANDARD</v>
          </cell>
          <cell r="L1">
            <v>1</v>
          </cell>
          <cell r="M1" t="str">
            <v>January</v>
          </cell>
          <cell r="N1">
            <v>2008</v>
          </cell>
          <cell r="O1" t="str">
            <v>ACE INA</v>
          </cell>
          <cell r="Q1" t="str">
            <v>YES</v>
          </cell>
          <cell r="U1" t="str">
            <v>Allstate Group</v>
          </cell>
        </row>
        <row r="2">
          <cell r="B2" t="str">
            <v>RFG - 2  Filing Adopting IAO rates</v>
          </cell>
          <cell r="E2" t="str">
            <v>Broker</v>
          </cell>
          <cell r="F2" t="str">
            <v>Vehicle</v>
          </cell>
          <cell r="G2" t="str">
            <v>All Terrain Vehicles (ATV)</v>
          </cell>
          <cell r="I2" t="str">
            <v>RFG-2</v>
          </cell>
          <cell r="K2" t="str">
            <v>NON-STANDARD</v>
          </cell>
          <cell r="L2">
            <v>2</v>
          </cell>
          <cell r="M2" t="str">
            <v>February</v>
          </cell>
          <cell r="N2">
            <v>2009</v>
          </cell>
          <cell r="O2" t="str">
            <v>Allstate Insurance Company of Canada (Group)</v>
          </cell>
          <cell r="Q2" t="str">
            <v>NO</v>
          </cell>
          <cell r="U2" t="str">
            <v>Aviva Group</v>
          </cell>
        </row>
        <row r="3">
          <cell r="B3" t="str">
            <v>RFG - 3 Rate Group Update</v>
          </cell>
          <cell r="E3" t="str">
            <v>Direct Writer</v>
          </cell>
          <cell r="F3" t="str">
            <v>Territory</v>
          </cell>
          <cell r="G3" t="str">
            <v>Ambulances (AMB)</v>
          </cell>
          <cell r="I3" t="str">
            <v>RFG-3</v>
          </cell>
          <cell r="K3" t="str">
            <v>PREFERRED</v>
          </cell>
          <cell r="L3">
            <v>3</v>
          </cell>
          <cell r="M3" t="str">
            <v>March</v>
          </cell>
          <cell r="N3">
            <v>2010</v>
          </cell>
          <cell r="O3" t="str">
            <v>Arch Insurance Group</v>
          </cell>
          <cell r="Q3" t="str">
            <v>N/A</v>
          </cell>
          <cell r="U3" t="str">
            <v>Co-operators Group</v>
          </cell>
        </row>
        <row r="4">
          <cell r="B4" t="str">
            <v>RFG - 4 Rating Rule Change</v>
          </cell>
          <cell r="E4" t="str">
            <v>Fleet</v>
          </cell>
          <cell r="F4" t="str">
            <v>Coverage</v>
          </cell>
          <cell r="G4" t="str">
            <v>Antique &amp; Classic (ANT)</v>
          </cell>
          <cell r="I4" t="str">
            <v>RFG-4</v>
          </cell>
          <cell r="K4" t="str">
            <v>FLEET</v>
          </cell>
          <cell r="L4">
            <v>4</v>
          </cell>
          <cell r="M4" t="str">
            <v>April</v>
          </cell>
          <cell r="N4">
            <v>2011</v>
          </cell>
          <cell r="O4" t="str">
            <v>Aviva Insurance Company of Canada</v>
          </cell>
          <cell r="Q4" t="str">
            <v>PENDING</v>
          </cell>
          <cell r="U4" t="str">
            <v>Economical Group</v>
          </cell>
        </row>
        <row r="5">
          <cell r="B5" t="str">
            <v>RFG - 5 Endorsement Filing</v>
          </cell>
          <cell r="F5" t="str">
            <v>Other</v>
          </cell>
          <cell r="G5" t="str">
            <v>Camper Trailers (CT)</v>
          </cell>
          <cell r="I5" t="str">
            <v>RFG-5</v>
          </cell>
          <cell r="K5" t="str">
            <v>GROUP</v>
          </cell>
          <cell r="L5">
            <v>5</v>
          </cell>
          <cell r="M5" t="str">
            <v>May</v>
          </cell>
          <cell r="N5">
            <v>2012</v>
          </cell>
          <cell r="O5" t="str">
            <v>CAA Insurance Company (Ontario)</v>
          </cell>
          <cell r="U5" t="str">
            <v>Intact Group</v>
          </cell>
        </row>
        <row r="6">
          <cell r="B6" t="str">
            <v>RFG - 6 Underwriting Rule Change</v>
          </cell>
          <cell r="G6" t="str">
            <v>Commercial (COMM)</v>
          </cell>
          <cell r="I6" t="str">
            <v>RFG-6</v>
          </cell>
          <cell r="K6" t="str">
            <v>DIRECT WRITER</v>
          </cell>
          <cell r="L6">
            <v>6</v>
          </cell>
          <cell r="M6" t="str">
            <v>June</v>
          </cell>
          <cell r="N6">
            <v>2013</v>
          </cell>
          <cell r="O6" t="str">
            <v>Co-operators General Insurance Company (Group)</v>
          </cell>
          <cell r="U6" t="str">
            <v>Northbridge Group</v>
          </cell>
        </row>
        <row r="7">
          <cell r="B7" t="str">
            <v>RFG - 7 Annual Filing</v>
          </cell>
          <cell r="G7" t="str">
            <v>Commercial &amp; Interurban (COMM-INT)</v>
          </cell>
          <cell r="I7" t="str">
            <v>RFG-7</v>
          </cell>
          <cell r="K7" t="str">
            <v>ACCOMODATION</v>
          </cell>
          <cell r="L7">
            <v>7</v>
          </cell>
          <cell r="M7" t="str">
            <v>July</v>
          </cell>
          <cell r="N7">
            <v>2014</v>
          </cell>
          <cell r="O7" t="str">
            <v>COSECO Insurance Company</v>
          </cell>
          <cell r="U7" t="str">
            <v>TD Group</v>
          </cell>
        </row>
        <row r="8">
          <cell r="B8" t="str">
            <v>RFG - 8 Annual Filing</v>
          </cell>
          <cell r="G8" t="str">
            <v>Interurban (INT)</v>
          </cell>
          <cell r="I8" t="str">
            <v>RFG-8</v>
          </cell>
          <cell r="L8">
            <v>8</v>
          </cell>
          <cell r="M8" t="str">
            <v>August</v>
          </cell>
          <cell r="N8">
            <v>2015</v>
          </cell>
          <cell r="O8" t="str">
            <v>CUMIS General Insurance Company</v>
          </cell>
          <cell r="U8" t="str">
            <v>N/A</v>
          </cell>
        </row>
        <row r="9">
          <cell r="B9" t="str">
            <v>Acquision/Merger</v>
          </cell>
          <cell r="G9" t="str">
            <v>Motorcycles &amp; Mopeds (MC)</v>
          </cell>
          <cell r="L9">
            <v>9</v>
          </cell>
          <cell r="M9" t="str">
            <v>September</v>
          </cell>
          <cell r="N9">
            <v>2016</v>
          </cell>
          <cell r="O9" t="str">
            <v>Dominion of Canada General Insurance Company, The</v>
          </cell>
          <cell r="Q9" t="str">
            <v>Y</v>
          </cell>
        </row>
        <row r="10">
          <cell r="B10" t="str">
            <v>Harmonization</v>
          </cell>
          <cell r="G10" t="str">
            <v>Motorhome, Camper, Trailer (MH)</v>
          </cell>
          <cell r="L10">
            <v>10</v>
          </cell>
          <cell r="M10" t="str">
            <v>October</v>
          </cell>
          <cell r="N10">
            <v>2017</v>
          </cell>
          <cell r="O10" t="str">
            <v>Echelon General Insurance Company</v>
          </cell>
          <cell r="Q10" t="str">
            <v>N</v>
          </cell>
        </row>
        <row r="11">
          <cell r="B11" t="str">
            <v>Other (specify)</v>
          </cell>
          <cell r="G11" t="str">
            <v>Motorhomes (MH)</v>
          </cell>
          <cell r="L11">
            <v>11</v>
          </cell>
          <cell r="M11" t="str">
            <v>November</v>
          </cell>
          <cell r="N11">
            <v>2018</v>
          </cell>
          <cell r="O11" t="str">
            <v>Economical Mutual Insurance Company (Group)</v>
          </cell>
        </row>
        <row r="12">
          <cell r="G12" t="str">
            <v>Other Personal Use (All-Other-Pers)</v>
          </cell>
          <cell r="L12">
            <v>12</v>
          </cell>
          <cell r="M12" t="str">
            <v>December</v>
          </cell>
          <cell r="O12" t="str">
            <v>Elite Insurance Company</v>
          </cell>
        </row>
        <row r="13">
          <cell r="A13" t="str">
            <v>Pure Premium</v>
          </cell>
          <cell r="G13" t="str">
            <v>Other Public Use (All-Other-Pub)</v>
          </cell>
          <cell r="L13">
            <v>13</v>
          </cell>
          <cell r="M13" t="str">
            <v>January</v>
          </cell>
          <cell r="O13" t="str">
            <v>Facility Association</v>
          </cell>
        </row>
        <row r="14">
          <cell r="A14" t="str">
            <v>Loss Ratio</v>
          </cell>
          <cell r="G14" t="str">
            <v>Private Bus (Pr-Bus)</v>
          </cell>
          <cell r="L14">
            <v>14</v>
          </cell>
          <cell r="M14" t="str">
            <v>February</v>
          </cell>
          <cell r="O14" t="str">
            <v>Federated Insurance Company of Canada</v>
          </cell>
        </row>
        <row r="15">
          <cell r="A15" t="str">
            <v>Other (specify)</v>
          </cell>
          <cell r="G15" t="str">
            <v>Public Bus (Pu-Bus)</v>
          </cell>
          <cell r="L15">
            <v>15</v>
          </cell>
          <cell r="M15" t="str">
            <v>March</v>
          </cell>
          <cell r="O15" t="str">
            <v>Federation Insurance Company of Canada</v>
          </cell>
        </row>
        <row r="16">
          <cell r="G16" t="str">
            <v>School Bus (S-Bus)</v>
          </cell>
          <cell r="L16">
            <v>16</v>
          </cell>
          <cell r="M16" t="str">
            <v>April</v>
          </cell>
          <cell r="N16">
            <v>2009</v>
          </cell>
          <cell r="O16" t="str">
            <v>IAO Actuarial Consulting Services Inc.</v>
          </cell>
        </row>
        <row r="17">
          <cell r="G17" t="str">
            <v>Snow Vehicles (SV)</v>
          </cell>
          <cell r="L17">
            <v>17</v>
          </cell>
          <cell r="M17" t="str">
            <v>May</v>
          </cell>
          <cell r="N17">
            <v>2010</v>
          </cell>
          <cell r="O17" t="str">
            <v>Insurance Company of Prince Edward Island</v>
          </cell>
        </row>
        <row r="18">
          <cell r="G18" t="str">
            <v>Taxi &amp; Limo (Taxi)</v>
          </cell>
          <cell r="L18">
            <v>18</v>
          </cell>
          <cell r="M18" t="str">
            <v>June</v>
          </cell>
          <cell r="N18">
            <v>2011</v>
          </cell>
          <cell r="O18" t="str">
            <v>Intact Insurance Company (Group)</v>
          </cell>
        </row>
        <row r="19">
          <cell r="A19" t="str">
            <v>Gross</v>
          </cell>
          <cell r="G19" t="str">
            <v>All Incl PPV (Use Only RFG-4,5,6)(ALL)</v>
          </cell>
          <cell r="L19">
            <v>19</v>
          </cell>
          <cell r="M19" t="str">
            <v>July</v>
          </cell>
          <cell r="N19">
            <v>2012</v>
          </cell>
          <cell r="O19" t="str">
            <v xml:space="preserve">Liberty Insurance </v>
          </cell>
        </row>
        <row r="20">
          <cell r="A20" t="str">
            <v>Net</v>
          </cell>
          <cell r="G20" t="str">
            <v>All Buses</v>
          </cell>
          <cell r="L20">
            <v>20</v>
          </cell>
          <cell r="M20" t="str">
            <v>August</v>
          </cell>
          <cell r="N20">
            <v>2013</v>
          </cell>
          <cell r="O20" t="str">
            <v>Lloyd's Underwriters</v>
          </cell>
        </row>
        <row r="21">
          <cell r="L21">
            <v>21</v>
          </cell>
          <cell r="M21" t="str">
            <v>September</v>
          </cell>
          <cell r="N21">
            <v>2014</v>
          </cell>
          <cell r="O21" t="str">
            <v>Northbridge Commercial Insurance Corp</v>
          </cell>
        </row>
        <row r="22">
          <cell r="A22" t="str">
            <v>In House</v>
          </cell>
          <cell r="L22">
            <v>22</v>
          </cell>
          <cell r="M22" t="str">
            <v>October</v>
          </cell>
          <cell r="N22">
            <v>2015</v>
          </cell>
          <cell r="O22" t="str">
            <v>Northbridge Personal Ins Co</v>
          </cell>
        </row>
        <row r="23">
          <cell r="A23" t="str">
            <v>E&amp;Y</v>
          </cell>
          <cell r="L23">
            <v>23</v>
          </cell>
          <cell r="M23" t="str">
            <v>November</v>
          </cell>
          <cell r="O23" t="str">
            <v>Northbridge General Ins Co</v>
          </cell>
        </row>
        <row r="24">
          <cell r="A24" t="str">
            <v>KPMG</v>
          </cell>
          <cell r="L24">
            <v>24</v>
          </cell>
          <cell r="M24" t="str">
            <v>December</v>
          </cell>
          <cell r="N24">
            <v>1993</v>
          </cell>
          <cell r="O24" t="str">
            <v>Novex Insurance Company</v>
          </cell>
        </row>
        <row r="25">
          <cell r="A25" t="str">
            <v>Other</v>
          </cell>
          <cell r="L25">
            <v>25</v>
          </cell>
          <cell r="N25">
            <v>1994</v>
          </cell>
          <cell r="O25" t="str">
            <v>Pafco Insurance Company</v>
          </cell>
        </row>
        <row r="26">
          <cell r="L26">
            <v>26</v>
          </cell>
          <cell r="N26">
            <v>1995</v>
          </cell>
          <cell r="O26" t="str">
            <v>Pembridge Insurance Company</v>
          </cell>
        </row>
        <row r="27">
          <cell r="L27">
            <v>27</v>
          </cell>
          <cell r="N27">
            <v>1996</v>
          </cell>
          <cell r="O27" t="str">
            <v>Personal Insurance Company, The</v>
          </cell>
        </row>
        <row r="28">
          <cell r="A28" t="str">
            <v>C Bullock</v>
          </cell>
          <cell r="L28">
            <v>28</v>
          </cell>
          <cell r="N28">
            <v>1997</v>
          </cell>
          <cell r="O28" t="str">
            <v>Perth Insurance Company</v>
          </cell>
        </row>
        <row r="29">
          <cell r="A29" t="str">
            <v>B Cummings</v>
          </cell>
          <cell r="L29">
            <v>29</v>
          </cell>
          <cell r="N29">
            <v>1998</v>
          </cell>
          <cell r="O29" t="str">
            <v>Portage la Prairie Mutual Insurance Company, The</v>
          </cell>
        </row>
        <row r="30">
          <cell r="A30" t="str">
            <v>K Ferris</v>
          </cell>
          <cell r="L30">
            <v>30</v>
          </cell>
          <cell r="N30">
            <v>1999</v>
          </cell>
          <cell r="O30" t="str">
            <v>Primmum Insurance Company</v>
          </cell>
        </row>
        <row r="31">
          <cell r="A31" t="str">
            <v>K Paisley</v>
          </cell>
          <cell r="L31">
            <v>31</v>
          </cell>
          <cell r="N31">
            <v>2000</v>
          </cell>
          <cell r="O31" t="str">
            <v>Promutuel de L'Estuaire</v>
          </cell>
        </row>
        <row r="32">
          <cell r="A32" t="str">
            <v>T Stright</v>
          </cell>
          <cell r="N32">
            <v>2001</v>
          </cell>
          <cell r="O32" t="str">
            <v>Protective Insurance Company</v>
          </cell>
        </row>
        <row r="33">
          <cell r="N33">
            <v>2002</v>
          </cell>
          <cell r="O33" t="str">
            <v>RBC General Insurance Company</v>
          </cell>
        </row>
        <row r="34">
          <cell r="N34">
            <v>2003</v>
          </cell>
          <cell r="O34" t="str">
            <v>Royal and Sun Alliance Insurance Company of Canada</v>
          </cell>
        </row>
        <row r="35">
          <cell r="N35">
            <v>2004</v>
          </cell>
          <cell r="O35" t="str">
            <v>Scottish &amp; York Insurance Company Limited</v>
          </cell>
        </row>
        <row r="36">
          <cell r="N36">
            <v>2005</v>
          </cell>
          <cell r="O36" t="str">
            <v>Security National Insurance Company</v>
          </cell>
        </row>
        <row r="37">
          <cell r="N37">
            <v>2006</v>
          </cell>
          <cell r="O37" t="str">
            <v>Sovereign General Insurance Company, The</v>
          </cell>
        </row>
        <row r="38">
          <cell r="N38">
            <v>2007</v>
          </cell>
          <cell r="O38" t="str">
            <v>State Farm Mutual Automobile Insurance Company Plan A</v>
          </cell>
        </row>
        <row r="39">
          <cell r="N39">
            <v>2008</v>
          </cell>
          <cell r="O39" t="str">
            <v>State Farm Mutual Automobile Insurance Company Plan B</v>
          </cell>
        </row>
        <row r="40">
          <cell r="N40">
            <v>2009</v>
          </cell>
          <cell r="O40" t="str">
            <v>TD Home and Auto Insurance Company</v>
          </cell>
        </row>
        <row r="41">
          <cell r="N41">
            <v>2010</v>
          </cell>
          <cell r="O41" t="str">
            <v>Tokio Marine &amp; Nichido Fire Insurance Co., Ltd.</v>
          </cell>
        </row>
        <row r="42">
          <cell r="N42">
            <v>2011</v>
          </cell>
          <cell r="O42" t="str">
            <v>Traders General Insurance Company</v>
          </cell>
        </row>
        <row r="43">
          <cell r="N43">
            <v>2012</v>
          </cell>
          <cell r="O43" t="str">
            <v>Trafalgar Insurance Company of Canada</v>
          </cell>
        </row>
        <row r="44">
          <cell r="N44">
            <v>2013</v>
          </cell>
          <cell r="O44" t="str">
            <v>Unifund Assurance Company</v>
          </cell>
        </row>
        <row r="45">
          <cell r="N45">
            <v>2014</v>
          </cell>
          <cell r="O45" t="str">
            <v>United General Insurance Corporation</v>
          </cell>
        </row>
        <row r="46">
          <cell r="O46" t="str">
            <v>Waterloo Insurance Company</v>
          </cell>
        </row>
        <row r="47">
          <cell r="O47" t="str">
            <v>Wawanesa Mutual Insurance Company, The</v>
          </cell>
        </row>
        <row r="48">
          <cell r="O48" t="str">
            <v>Zenith Insurance Company</v>
          </cell>
        </row>
        <row r="49">
          <cell r="O49" t="str">
            <v>XL Insurance Company</v>
          </cell>
        </row>
        <row r="50">
          <cell r="O50" t="str">
            <v>Zurich Insurance Company</v>
          </cell>
        </row>
        <row r="51">
          <cell r="O51" t="str">
            <v xml:space="preserve"> </v>
          </cell>
        </row>
        <row r="52">
          <cell r="O52" t="str">
            <v xml:space="preserve"> </v>
          </cell>
        </row>
      </sheetData>
      <sheetData sheetId="3">
        <row r="2">
          <cell r="A2" t="str">
            <v>Company Name</v>
          </cell>
        </row>
      </sheetData>
      <sheetData sheetId="4">
        <row r="40">
          <cell r="J40" t="e">
            <v>#DIV/0!</v>
          </cell>
        </row>
      </sheetData>
      <sheetData sheetId="5"/>
      <sheetData sheetId="6"/>
      <sheetData sheetId="7"/>
      <sheetData sheetId="8"/>
      <sheetData sheetId="9"/>
      <sheetData sheetId="10">
        <row r="2">
          <cell r="A2" t="str">
            <v>Market Share - Approved Rate Changes - Exposures and Premiums-ROE-Average Premium-Expenses</v>
          </cell>
        </row>
      </sheetData>
      <sheetData sheetId="11">
        <row r="25">
          <cell r="M25" t="str">
            <v>Earned Exposures</v>
          </cell>
        </row>
      </sheetData>
      <sheetData sheetId="12"/>
      <sheetData sheetId="13"/>
      <sheetData sheetId="14"/>
      <sheetData sheetId="15"/>
      <sheetData sheetId="16"/>
      <sheetData sheetId="1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iew Cover Page"/>
      <sheetName val="Checklist"/>
      <sheetName val="Last 3 yrs Assumptions"/>
      <sheetName val="Technical Review"/>
      <sheetName val="Analytical Review"/>
      <sheetName val="Profile Analysis - Base Rates"/>
      <sheetName val="Profile Analysis - Rate Pages"/>
      <sheetName val="code-DO NOT DELETE"/>
      <sheetName val="Old Cover Page"/>
      <sheetName val="Side-by-Side BR Comparison"/>
      <sheetName val="Sheet1"/>
    </sheetNames>
    <sheetDataSet>
      <sheetData sheetId="0"/>
      <sheetData sheetId="1" refreshError="1"/>
      <sheetData sheetId="2" refreshError="1"/>
      <sheetData sheetId="3" refreshError="1"/>
      <sheetData sheetId="4" refreshError="1"/>
      <sheetData sheetId="5" refreshError="1"/>
      <sheetData sheetId="6" refreshError="1"/>
      <sheetData sheetId="7">
        <row r="1">
          <cell r="A1" t="str">
            <v>N/A</v>
          </cell>
          <cell r="C1" t="str">
            <v>Allstate Insurance Company of Canada</v>
          </cell>
          <cell r="N1" t="str">
            <v>RFR-1</v>
          </cell>
          <cell r="O1" t="str">
            <v>ambulance</v>
          </cell>
          <cell r="U1" t="str">
            <v>RFG-1 or RFG-2</v>
          </cell>
          <cell r="W1" t="str">
            <v>Allstate Group</v>
          </cell>
          <cell r="X1" t="str">
            <v>Brenda Cummings</v>
          </cell>
        </row>
        <row r="2">
          <cell r="A2" t="str">
            <v>YES</v>
          </cell>
          <cell r="C2" t="str">
            <v>Arch Insurance Group</v>
          </cell>
          <cell r="N2" t="str">
            <v>RFR-1.2</v>
          </cell>
          <cell r="O2" t="str">
            <v>antique &amp;classic</v>
          </cell>
          <cell r="U2" t="str">
            <v>RFG-1, RFG-2, or RFG-8</v>
          </cell>
          <cell r="W2" t="str">
            <v>Aviva Group</v>
          </cell>
          <cell r="X2" t="str">
            <v>Kelly Ferris</v>
          </cell>
        </row>
        <row r="3">
          <cell r="A3" t="str">
            <v>NO</v>
          </cell>
          <cell r="C3" t="str">
            <v>Aviva Insurance Company of Canada</v>
          </cell>
          <cell r="N3" t="str">
            <v>RFR-2</v>
          </cell>
          <cell r="O3" t="str">
            <v>ATV</v>
          </cell>
          <cell r="U3" t="str">
            <v>RFG-1, RFG-2, RFG-7 or RFG-8</v>
          </cell>
          <cell r="W3" t="str">
            <v>Co-operators Group</v>
          </cell>
          <cell r="X3" t="str">
            <v xml:space="preserve"> </v>
          </cell>
        </row>
        <row r="4">
          <cell r="A4" t="str">
            <v>PENDING</v>
          </cell>
          <cell r="C4" t="str">
            <v>Axa Insurance (Canada)</v>
          </cell>
          <cell r="N4" t="str">
            <v>RFR-3</v>
          </cell>
          <cell r="O4" t="str">
            <v>camper units</v>
          </cell>
          <cell r="U4" t="str">
            <v>RFG-1, RFG-7 or RFG-8</v>
          </cell>
          <cell r="W4" t="str">
            <v>Economical Group</v>
          </cell>
        </row>
        <row r="5">
          <cell r="A5" t="str">
            <v>PARTIAL</v>
          </cell>
          <cell r="C5" t="str">
            <v>CAA Insurance Company (Ontario)</v>
          </cell>
          <cell r="N5" t="str">
            <v>RFR-4</v>
          </cell>
          <cell r="O5" t="str">
            <v>funeral carriages</v>
          </cell>
          <cell r="U5" t="str">
            <v>RFG-2, RFG-7 or RFG-8</v>
          </cell>
          <cell r="W5" t="str">
            <v>Intact Group</v>
          </cell>
        </row>
        <row r="6">
          <cell r="C6" t="str">
            <v>Co-operators General Insurance Company</v>
          </cell>
          <cell r="N6" t="str">
            <v>RFR-5</v>
          </cell>
          <cell r="O6" t="str">
            <v>limo</v>
          </cell>
          <cell r="W6" t="str">
            <v>Lombard Group</v>
          </cell>
        </row>
        <row r="7">
          <cell r="C7" t="str">
            <v>COSECO Insurance Company</v>
          </cell>
          <cell r="N7" t="str">
            <v>RFR-6</v>
          </cell>
          <cell r="O7" t="str">
            <v>motorcycle</v>
          </cell>
          <cell r="W7" t="str">
            <v>Pro-Mutuel Group</v>
          </cell>
        </row>
        <row r="8">
          <cell r="C8" t="str">
            <v>CUMIS General Insurance Company</v>
          </cell>
          <cell r="N8" t="str">
            <v>RFR-7</v>
          </cell>
          <cell r="O8" t="str">
            <v>motorhome</v>
          </cell>
          <cell r="W8" t="str">
            <v>RBC Group</v>
          </cell>
        </row>
        <row r="9">
          <cell r="C9" t="str">
            <v>The Dominion of Canada General Insurance Company</v>
          </cell>
          <cell r="N9" t="str">
            <v>RFR-8</v>
          </cell>
          <cell r="O9" t="str">
            <v>other</v>
          </cell>
          <cell r="W9" t="str">
            <v>State Farm Group</v>
          </cell>
        </row>
        <row r="10">
          <cell r="C10" t="str">
            <v>Echelon General Insurance Company</v>
          </cell>
          <cell r="O10" t="str">
            <v>private bus</v>
          </cell>
          <cell r="W10" t="str">
            <v>TD Group</v>
          </cell>
        </row>
        <row r="11">
          <cell r="C11" t="str">
            <v>Economical Mutual Insurance Company</v>
          </cell>
          <cell r="O11" t="str">
            <v>public bus</v>
          </cell>
          <cell r="W11" t="str">
            <v>n/a</v>
          </cell>
        </row>
        <row r="12">
          <cell r="C12" t="str">
            <v>Elite Insurance Company</v>
          </cell>
          <cell r="O12" t="str">
            <v>school bus</v>
          </cell>
        </row>
        <row r="13">
          <cell r="C13" t="str">
            <v>Facility Association</v>
          </cell>
          <cell r="O13" t="str">
            <v>snowmobile</v>
          </cell>
        </row>
        <row r="14">
          <cell r="C14" t="str">
            <v>Federated Insurance Company of Canada</v>
          </cell>
          <cell r="O14" t="str">
            <v>taxi</v>
          </cell>
        </row>
        <row r="15">
          <cell r="C15" t="str">
            <v>Federation Insurance Company of Canada</v>
          </cell>
          <cell r="O15" t="str">
            <v>trailers</v>
          </cell>
        </row>
        <row r="16">
          <cell r="C16" t="str">
            <v>IAO Actuarial Consulting Services Inc.</v>
          </cell>
        </row>
        <row r="17">
          <cell r="C17" t="str">
            <v>Insurance Company of Prince Edward Island</v>
          </cell>
        </row>
        <row r="18">
          <cell r="C18" t="str">
            <v>Intact Insurance Company</v>
          </cell>
        </row>
        <row r="19">
          <cell r="C19" t="str">
            <v xml:space="preserve">Jevco Insurance </v>
          </cell>
        </row>
        <row r="20">
          <cell r="C20" t="str">
            <v>Lombard General Insurance Company of Canada</v>
          </cell>
        </row>
        <row r="21">
          <cell r="C21" t="str">
            <v>Lombard Insurance Company</v>
          </cell>
        </row>
        <row r="22">
          <cell r="C22" t="str">
            <v>Markel Insurance Company of Canada</v>
          </cell>
        </row>
        <row r="23">
          <cell r="C23" t="str">
            <v>Novex Insurance Company</v>
          </cell>
        </row>
        <row r="24">
          <cell r="C24" t="str">
            <v>Pafco Insurance Company</v>
          </cell>
        </row>
        <row r="25">
          <cell r="C25" t="str">
            <v>Pembridge Insurance Company</v>
          </cell>
        </row>
        <row r="26">
          <cell r="C26" t="str">
            <v>The Personal Insurance Company</v>
          </cell>
        </row>
        <row r="27">
          <cell r="C27" t="str">
            <v>Perth Insurance Company</v>
          </cell>
        </row>
        <row r="28">
          <cell r="C28" t="str">
            <v>The Portage la Prairie Mutual Insurance Company</v>
          </cell>
        </row>
        <row r="29">
          <cell r="C29" t="str">
            <v>Primmum Insurance Company</v>
          </cell>
        </row>
        <row r="30">
          <cell r="C30" t="str">
            <v>Promutuel Gaspésie-les Ile</v>
          </cell>
        </row>
        <row r="31">
          <cell r="C31" t="str">
            <v>Promutuel des Riverains</v>
          </cell>
        </row>
        <row r="32">
          <cell r="C32" t="str">
            <v>RBC Insurance Company</v>
          </cell>
        </row>
        <row r="33">
          <cell r="C33" t="str">
            <v>RBC General Insurance Company</v>
          </cell>
        </row>
        <row r="34">
          <cell r="C34" t="str">
            <v>Royal and Sun Alliance Insurance Company of Canada</v>
          </cell>
        </row>
        <row r="35">
          <cell r="C35" t="str">
            <v>Scottish &amp; York Insurance Company Limited</v>
          </cell>
        </row>
        <row r="36">
          <cell r="C36" t="str">
            <v>Security National Insurance Company</v>
          </cell>
        </row>
        <row r="37">
          <cell r="C37" t="str">
            <v>The Sovereign General Insurance Company</v>
          </cell>
        </row>
        <row r="38">
          <cell r="C38" t="str">
            <v>State Farm Mutual Automobile Insurance Company Plan A</v>
          </cell>
        </row>
        <row r="39">
          <cell r="C39" t="str">
            <v>State Farm Mutual Automobile Insurance Company Plan B</v>
          </cell>
        </row>
        <row r="40">
          <cell r="C40" t="str">
            <v>TD Home and Auto Insurance Company</v>
          </cell>
        </row>
        <row r="41">
          <cell r="C41" t="str">
            <v>Tokio Marine &amp; Nichido Fire Insurance Co., Ltd.</v>
          </cell>
        </row>
        <row r="42">
          <cell r="C42" t="str">
            <v>Traders General Insurance Company</v>
          </cell>
        </row>
        <row r="43">
          <cell r="C43" t="str">
            <v>Trafalgar Insurance Company of Canada</v>
          </cell>
        </row>
        <row r="44">
          <cell r="C44" t="str">
            <v>Unifund Assurance Company</v>
          </cell>
        </row>
        <row r="45">
          <cell r="C45" t="str">
            <v>United General Insurance Corporation</v>
          </cell>
        </row>
        <row r="46">
          <cell r="C46" t="str">
            <v>Waterloo Insurance Company</v>
          </cell>
        </row>
        <row r="47">
          <cell r="C47" t="str">
            <v>The Wawanesa Mutual Insurance Company</v>
          </cell>
        </row>
        <row r="48">
          <cell r="C48" t="str">
            <v>Zenith Insurance Company</v>
          </cell>
        </row>
        <row r="49">
          <cell r="C49" t="str">
            <v>Zurich Insurance Company</v>
          </cell>
        </row>
        <row r="50">
          <cell r="C50" t="str">
            <v>XL Insurance Company</v>
          </cell>
        </row>
      </sheetData>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SUARB - Non Confidential"/>
      <sheetName val="Sheet1"/>
    </sheetNames>
    <sheetDataSet>
      <sheetData sheetId="0"/>
      <sheetData sheetId="1">
        <row r="1">
          <cell r="E1" t="str">
            <v>Policy</v>
          </cell>
          <cell r="N1" t="str">
            <v>YES</v>
          </cell>
        </row>
        <row r="2">
          <cell r="E2" t="str">
            <v>Vehicle</v>
          </cell>
          <cell r="N2" t="str">
            <v>NO</v>
          </cell>
        </row>
        <row r="3">
          <cell r="E3" t="str">
            <v>Territory</v>
          </cell>
          <cell r="N3" t="str">
            <v>N/A</v>
          </cell>
        </row>
        <row r="4">
          <cell r="E4" t="str">
            <v>Coverage</v>
          </cell>
          <cell r="N4" t="str">
            <v>PENDING</v>
          </cell>
        </row>
        <row r="5">
          <cell r="E5" t="str">
            <v>Other</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Technical Review"/>
      <sheetName val="Preliminary Review"/>
      <sheetName val="Profile Analysis Sect 11"/>
      <sheetName val="Profile Analysis Sect 12"/>
      <sheetName val="code-DO NOT DELETE"/>
    </sheetNames>
    <sheetDataSet>
      <sheetData sheetId="0"/>
      <sheetData sheetId="1"/>
      <sheetData sheetId="2"/>
      <sheetData sheetId="3"/>
      <sheetData sheetId="4"/>
      <sheetData sheetId="5">
        <row r="1">
          <cell r="C1" t="str">
            <v>Allstate Insurance Company of Canada</v>
          </cell>
          <cell r="M1" t="str">
            <v>COMM</v>
          </cell>
          <cell r="O1" t="str">
            <v>ATV</v>
          </cell>
        </row>
        <row r="2">
          <cell r="C2" t="str">
            <v>American Home Assurance Company</v>
          </cell>
          <cell r="M2" t="str">
            <v>MISC</v>
          </cell>
          <cell r="O2" t="str">
            <v>Motorcycles</v>
          </cell>
        </row>
        <row r="3">
          <cell r="C3" t="str">
            <v>Aviva Insurance Company of Canada</v>
          </cell>
          <cell r="M3" t="str">
            <v>IU</v>
          </cell>
          <cell r="O3" t="str">
            <v>Snow Vehicles</v>
          </cell>
        </row>
        <row r="4">
          <cell r="C4" t="str">
            <v>Axa Insurance (Canada)</v>
          </cell>
          <cell r="M4" t="str">
            <v>PPV</v>
          </cell>
          <cell r="O4" t="str">
            <v>Taxis</v>
          </cell>
        </row>
        <row r="5">
          <cell r="C5" t="str">
            <v>CAA Insurance Company (Ontario)</v>
          </cell>
          <cell r="O5" t="str">
            <v>Other Public Use</v>
          </cell>
        </row>
        <row r="6">
          <cell r="C6" t="str">
            <v>Commerce &amp; Industry</v>
          </cell>
          <cell r="O6" t="str">
            <v>Other Personal Use</v>
          </cell>
        </row>
        <row r="7">
          <cell r="C7" t="str">
            <v>Co-operators General Insurance Company</v>
          </cell>
          <cell r="O7" t="str">
            <v>N/A</v>
          </cell>
        </row>
        <row r="8">
          <cell r="C8" t="str">
            <v>COSECO Insurance Company</v>
          </cell>
        </row>
        <row r="9">
          <cell r="C9" t="str">
            <v>CUMIS General Insurance Company</v>
          </cell>
        </row>
        <row r="10">
          <cell r="C10" t="str">
            <v>The Dominion of Canada General Insurance Company</v>
          </cell>
        </row>
        <row r="11">
          <cell r="C11" t="str">
            <v>Echelon General Insurance Company</v>
          </cell>
        </row>
        <row r="12">
          <cell r="C12" t="str">
            <v>Economical Mutual Insurance Company</v>
          </cell>
        </row>
        <row r="13">
          <cell r="C13" t="str">
            <v>Elite Insurance Company</v>
          </cell>
        </row>
        <row r="14">
          <cell r="C14" t="str">
            <v>Facility Association</v>
          </cell>
        </row>
        <row r="15">
          <cell r="C15" t="str">
            <v>Federated Insurance Company of Canada</v>
          </cell>
        </row>
        <row r="16">
          <cell r="C16" t="str">
            <v>Federation Insurance Company of Canada</v>
          </cell>
        </row>
        <row r="17">
          <cell r="C17" t="str">
            <v>IAO Actuarial Consulting Services Inc.</v>
          </cell>
        </row>
        <row r="18">
          <cell r="C18" t="str">
            <v>Insurance Company of Prince Edward Island</v>
          </cell>
        </row>
        <row r="19">
          <cell r="C19" t="str">
            <v>Intact Insurance Company</v>
          </cell>
        </row>
        <row r="20">
          <cell r="C20" t="str">
            <v>Kingsway General Insurance Company</v>
          </cell>
        </row>
        <row r="21">
          <cell r="C21" t="str">
            <v>Lombard General Insurance Company of Canada</v>
          </cell>
        </row>
        <row r="22">
          <cell r="C22" t="str">
            <v>Lombard Insurance Company</v>
          </cell>
        </row>
        <row r="23">
          <cell r="C23" t="str">
            <v>Markel Insurance Company of Canada</v>
          </cell>
        </row>
        <row r="24">
          <cell r="C24" t="str">
            <v>Novex Insurance Company</v>
          </cell>
        </row>
        <row r="25">
          <cell r="C25" t="str">
            <v>Pafco Insurance Company</v>
          </cell>
        </row>
        <row r="26">
          <cell r="C26" t="str">
            <v>Pembridge Insurance Company</v>
          </cell>
        </row>
        <row r="27">
          <cell r="C27" t="str">
            <v>Perth Insurance Company</v>
          </cell>
        </row>
        <row r="28">
          <cell r="C28" t="str">
            <v>The Portage la Prairie Mutual Insurance Company</v>
          </cell>
        </row>
        <row r="29">
          <cell r="C29" t="str">
            <v>PricewaterhouseCoopers</v>
          </cell>
        </row>
        <row r="30">
          <cell r="C30" t="str">
            <v>Primmum Insurance Company</v>
          </cell>
        </row>
        <row r="31">
          <cell r="C31" t="str">
            <v>Promutuel Gaspésie-les Ile</v>
          </cell>
        </row>
        <row r="32">
          <cell r="C32" t="str">
            <v>Promutuel Témiscouata</v>
          </cell>
        </row>
        <row r="33">
          <cell r="C33" t="str">
            <v>RBC General Insurance Company</v>
          </cell>
        </row>
        <row r="34">
          <cell r="C34" t="str">
            <v>Royal and Sun Alliance Insurance Company of Canada</v>
          </cell>
        </row>
        <row r="35">
          <cell r="C35" t="str">
            <v>Scottish &amp; York Insurance Company Limited</v>
          </cell>
        </row>
        <row r="36">
          <cell r="C36" t="str">
            <v>Security National Insurance Company</v>
          </cell>
        </row>
        <row r="37">
          <cell r="C37" t="str">
            <v>The Sovereign General Insurance Company</v>
          </cell>
        </row>
        <row r="38">
          <cell r="C38" t="str">
            <v>State Farm Mutual Automobile Insurance Company Plan A</v>
          </cell>
        </row>
        <row r="39">
          <cell r="C39" t="str">
            <v>State Farm Mutual Automobile Insurance Company Plan B</v>
          </cell>
        </row>
        <row r="40">
          <cell r="C40" t="str">
            <v>TD Home and Auto Insurance Company</v>
          </cell>
        </row>
        <row r="41">
          <cell r="C41" t="str">
            <v>The Personal Insurance Company</v>
          </cell>
        </row>
        <row r="42">
          <cell r="C42" t="str">
            <v>Tokio Marine &amp; Nichido Fire Insurance Co., Ltd.</v>
          </cell>
        </row>
        <row r="43">
          <cell r="C43" t="str">
            <v>Traders General Insurance Company</v>
          </cell>
        </row>
        <row r="44">
          <cell r="C44" t="str">
            <v>Trafalgar Insurance Company of Canada</v>
          </cell>
        </row>
        <row r="45">
          <cell r="C45" t="str">
            <v>Unifund Assurance Company</v>
          </cell>
        </row>
        <row r="46">
          <cell r="C46" t="str">
            <v>United General Insurance Corporation</v>
          </cell>
        </row>
        <row r="47">
          <cell r="C47" t="str">
            <v>Waterloo Insurance Company</v>
          </cell>
        </row>
        <row r="48">
          <cell r="C48" t="str">
            <v>The Wawanesa Mutual Insurance Company</v>
          </cell>
        </row>
        <row r="49">
          <cell r="C49" t="str">
            <v>Zenith Insurance Company</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FG-1 Non-Confidential"/>
      <sheetName val="RFG-1 Confidential"/>
      <sheetName val="Sheet1"/>
      <sheetName val="Sheet2"/>
    </sheetNames>
    <sheetDataSet>
      <sheetData sheetId="0" refreshError="1"/>
      <sheetData sheetId="1" refreshError="1"/>
      <sheetData sheetId="2" refreshError="1">
        <row r="1">
          <cell r="A1" t="str">
            <v>CLEAR Colision, DCPD and Comprehensive COMBINED</v>
          </cell>
          <cell r="B1" t="str">
            <v>RFG - 1  Filing Annual</v>
          </cell>
          <cell r="D1" t="str">
            <v>Agent</v>
          </cell>
          <cell r="F1" t="str">
            <v>Motorcycles</v>
          </cell>
          <cell r="H1" t="str">
            <v>COMM</v>
          </cell>
          <cell r="M1" t="str">
            <v>Ace INA Insurance</v>
          </cell>
          <cell r="N1" t="str">
            <v>YES</v>
          </cell>
          <cell r="Q1" t="str">
            <v>Current</v>
          </cell>
        </row>
        <row r="2">
          <cell r="A2" t="str">
            <v>CLEAR Collision and DCPD COMBINED</v>
          </cell>
          <cell r="B2" t="str">
            <v>RFG - 2  Filing Adopting IAO rates</v>
          </cell>
          <cell r="D2" t="str">
            <v>Broker</v>
          </cell>
          <cell r="F2" t="str">
            <v>ATV</v>
          </cell>
          <cell r="H2" t="str">
            <v>MISC</v>
          </cell>
          <cell r="M2" t="str">
            <v>Allstate Insurance Company of Canada</v>
          </cell>
          <cell r="N2" t="str">
            <v>NO</v>
          </cell>
          <cell r="Q2" t="str">
            <v>Proposed</v>
          </cell>
        </row>
        <row r="3">
          <cell r="A3" t="str">
            <v>CLEAR with Collision, DCPD and Comprehensive SEPARATED</v>
          </cell>
          <cell r="B3" t="str">
            <v>RFG - 3 Rate Group Update</v>
          </cell>
          <cell r="D3" t="str">
            <v>Direct Writer</v>
          </cell>
          <cell r="F3" t="str">
            <v>Snow Vehicles</v>
          </cell>
          <cell r="H3" t="str">
            <v>IU</v>
          </cell>
          <cell r="M3" t="str">
            <v>Arch Insurance Group</v>
          </cell>
        </row>
        <row r="4">
          <cell r="A4" t="str">
            <v>IAO Commercial</v>
          </cell>
          <cell r="B4" t="str">
            <v>RFG - 4 Rating Rule Change</v>
          </cell>
          <cell r="D4" t="str">
            <v>Fleet</v>
          </cell>
          <cell r="F4" t="str">
            <v>Motor Homes</v>
          </cell>
          <cell r="H4" t="str">
            <v>PPV</v>
          </cell>
          <cell r="M4" t="str">
            <v>Aviva Insurance Company of Canada</v>
          </cell>
        </row>
        <row r="5">
          <cell r="A5" t="str">
            <v>IAO Other</v>
          </cell>
          <cell r="B5" t="str">
            <v>RFG - 5 Endorsement Filing</v>
          </cell>
          <cell r="F5" t="str">
            <v>Trailers and Camper Units</v>
          </cell>
          <cell r="M5" t="str">
            <v>CAA Insurance Company (Ontario)</v>
          </cell>
        </row>
        <row r="6">
          <cell r="A6" t="str">
            <v>List Price New</v>
          </cell>
          <cell r="B6" t="str">
            <v>RFG - 6 Underwriting Rule Change</v>
          </cell>
          <cell r="F6" t="str">
            <v>Other Trailers</v>
          </cell>
          <cell r="M6" t="str">
            <v>Co-operators General Insurance Company</v>
          </cell>
        </row>
        <row r="7">
          <cell r="A7" t="str">
            <v>MSRP</v>
          </cell>
          <cell r="B7" t="str">
            <v>RFG - 7 Annual Filing</v>
          </cell>
          <cell r="F7" t="str">
            <v>Antique &amp; Classic</v>
          </cell>
          <cell r="M7" t="str">
            <v>COSECO Insurance Company</v>
          </cell>
        </row>
        <row r="8">
          <cell r="A8" t="str">
            <v>Other (specify)</v>
          </cell>
          <cell r="B8" t="str">
            <v>RFG - 8 Filing Annual</v>
          </cell>
          <cell r="F8" t="str">
            <v>All Other Personal Use</v>
          </cell>
          <cell r="M8" t="str">
            <v>CUMIS General Insurance Company</v>
          </cell>
        </row>
        <row r="9">
          <cell r="B9" t="str">
            <v>Facility Association</v>
          </cell>
          <cell r="F9" t="str">
            <v>Commercial</v>
          </cell>
          <cell r="M9" t="str">
            <v>The Dominion of Canada General Insurance Company</v>
          </cell>
        </row>
        <row r="10">
          <cell r="B10" t="str">
            <v>Other (specify)</v>
          </cell>
          <cell r="F10" t="str">
            <v>Interurban</v>
          </cell>
          <cell r="M10" t="str">
            <v>Echelon General Insurance Company</v>
          </cell>
        </row>
        <row r="11">
          <cell r="F11" t="str">
            <v>Taxi</v>
          </cell>
          <cell r="M11" t="str">
            <v>Economical Mutual Insurance Company</v>
          </cell>
        </row>
        <row r="12">
          <cell r="F12" t="str">
            <v>Ambulances</v>
          </cell>
          <cell r="M12" t="str">
            <v>Elite Insurance Company</v>
          </cell>
        </row>
        <row r="13">
          <cell r="F13" t="str">
            <v>Public Bus</v>
          </cell>
          <cell r="M13" t="str">
            <v>Facility Association</v>
          </cell>
        </row>
        <row r="14">
          <cell r="F14" t="str">
            <v>School Bus</v>
          </cell>
          <cell r="M14" t="str">
            <v>Federated Insurance Company of Canada</v>
          </cell>
        </row>
        <row r="15">
          <cell r="F15" t="str">
            <v>Private Bus</v>
          </cell>
          <cell r="M15" t="str">
            <v>Federation Insurance Company of Canada</v>
          </cell>
        </row>
        <row r="16">
          <cell r="F16" t="str">
            <v>Commercail trailer</v>
          </cell>
          <cell r="M16" t="str">
            <v>IAO Actuarial Consulting Services Inc.</v>
          </cell>
        </row>
        <row r="17">
          <cell r="F17" t="str">
            <v>All Other Public Use</v>
          </cell>
          <cell r="M17" t="str">
            <v>Insurance Company of Prince Edward Island</v>
          </cell>
        </row>
        <row r="18">
          <cell r="M18" t="str">
            <v>Intact Insurance Company</v>
          </cell>
        </row>
        <row r="19">
          <cell r="M19" t="str">
            <v>Liberty Mutual Insurance Co</v>
          </cell>
        </row>
        <row r="20">
          <cell r="M20" t="str">
            <v>Lloyd's Underwriters</v>
          </cell>
        </row>
        <row r="21">
          <cell r="M21" t="str">
            <v>Northbridge Commercial Insurance Corp</v>
          </cell>
        </row>
        <row r="22">
          <cell r="M22" t="str">
            <v>Northbridge General Ins Co</v>
          </cell>
        </row>
        <row r="23">
          <cell r="M23" t="str">
            <v>Northbridge Personal Ins Co</v>
          </cell>
        </row>
        <row r="24">
          <cell r="M24" t="str">
            <v>Novex Insurance Company</v>
          </cell>
        </row>
        <row r="25">
          <cell r="M25" t="str">
            <v>Pafco Insurance Company</v>
          </cell>
        </row>
        <row r="26">
          <cell r="M26" t="str">
            <v>Pembridge Insurance Company</v>
          </cell>
        </row>
        <row r="27">
          <cell r="M27" t="str">
            <v>The Personal Insurance Company</v>
          </cell>
        </row>
        <row r="28">
          <cell r="M28" t="str">
            <v>Perth Insurance Company</v>
          </cell>
        </row>
        <row r="29">
          <cell r="M29" t="str">
            <v>The Portage la Prairie Mutual Insurance Company</v>
          </cell>
        </row>
        <row r="30">
          <cell r="M30" t="str">
            <v>Primmum Insurance Company</v>
          </cell>
        </row>
        <row r="31">
          <cell r="M31" t="str">
            <v>Promutuel de L'Estuaire</v>
          </cell>
        </row>
        <row r="32">
          <cell r="M32" t="str">
            <v>Protective Insurance Company</v>
          </cell>
        </row>
        <row r="33">
          <cell r="M33" t="str">
            <v>RBC General Insurance Company</v>
          </cell>
        </row>
        <row r="34">
          <cell r="M34" t="str">
            <v>Royal and Sun Alliance Insurance Company of Canada</v>
          </cell>
        </row>
        <row r="35">
          <cell r="M35" t="str">
            <v>Scottish &amp; York Insurance Company Limited</v>
          </cell>
        </row>
        <row r="36">
          <cell r="M36" t="str">
            <v>Security National Insurance Company</v>
          </cell>
        </row>
        <row r="37">
          <cell r="M37" t="str">
            <v>The Sovereign General Insurance Company</v>
          </cell>
        </row>
        <row r="38">
          <cell r="M38" t="str">
            <v>State Farm Mutual Automobile Insurance Company Plan A</v>
          </cell>
        </row>
        <row r="39">
          <cell r="M39" t="str">
            <v>State Farm Mutual Automobile Insurance Company Plan B</v>
          </cell>
        </row>
        <row r="40">
          <cell r="M40" t="str">
            <v>TD Home and Auto Insurance Company</v>
          </cell>
        </row>
        <row r="41">
          <cell r="M41" t="str">
            <v>Tokio Marine &amp; Nichido Fire Insurance Co., Ltd.</v>
          </cell>
        </row>
        <row r="42">
          <cell r="M42" t="str">
            <v>Traders General Insurance Company</v>
          </cell>
        </row>
        <row r="43">
          <cell r="M43" t="str">
            <v>Trafalgar Insurance Company of Canada</v>
          </cell>
        </row>
        <row r="44">
          <cell r="M44" t="str">
            <v>Unifund Assurance Company</v>
          </cell>
        </row>
        <row r="45">
          <cell r="M45" t="str">
            <v>United General Insurance Corporation</v>
          </cell>
        </row>
        <row r="46">
          <cell r="M46" t="str">
            <v>Waterloo Insurance Company</v>
          </cell>
        </row>
        <row r="47">
          <cell r="M47" t="str">
            <v>The Wawanesa Mutual Insurance Company</v>
          </cell>
        </row>
        <row r="48">
          <cell r="M48" t="str">
            <v>Zenith Insurance Company</v>
          </cell>
        </row>
        <row r="49">
          <cell r="M49" t="str">
            <v>XL Insurance Company</v>
          </cell>
        </row>
      </sheetData>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 - Cover"/>
      <sheetName val="FORM-Summary - Non-Confidential"/>
      <sheetName val="FORM Summary - Confidential "/>
      <sheetName val="Summary Tables 20, 24-31"/>
      <sheetName val="FORM- Wording Changes"/>
      <sheetName val="Technical Review (Start Here)"/>
      <sheetName val="PPV IAO Comparision"/>
      <sheetName val="Review Summary - Cover Sheet"/>
      <sheetName val="Data for Graphs"/>
      <sheetName val="Graphs"/>
      <sheetName val="Template"/>
      <sheetName val="Sheet2"/>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1">
          <cell r="A1" t="str">
            <v>CLEAR with Collision, DCPD and Comprehensive SEPARATED</v>
          </cell>
        </row>
        <row r="2">
          <cell r="A2" t="str">
            <v>CLEAR Collision and DCPD COMBINED</v>
          </cell>
        </row>
        <row r="3">
          <cell r="A3" t="str">
            <v>CLEAR Colision, DCPD and Comprehensive COMBINED</v>
          </cell>
        </row>
        <row r="4">
          <cell r="A4" t="str">
            <v>Other (specify)</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FR-1 Non-Confidential"/>
      <sheetName val="Sheet1"/>
    </sheetNames>
    <sheetDataSet>
      <sheetData sheetId="0"/>
      <sheetData sheetId="1">
        <row r="1">
          <cell r="C1" t="str">
            <v>Base Rates</v>
          </cell>
        </row>
        <row r="2">
          <cell r="C2" t="str">
            <v>Differentials</v>
          </cell>
        </row>
        <row r="3">
          <cell r="C3" t="str">
            <v>Justification</v>
          </cell>
        </row>
        <row r="4">
          <cell r="C4" t="str">
            <v>UW rules</v>
          </cell>
        </row>
        <row r="5">
          <cell r="C5" t="str">
            <v>Rating Rules</v>
          </cell>
        </row>
        <row r="6">
          <cell r="C6" t="str">
            <v>Rate Structure</v>
          </cell>
        </row>
        <row r="7">
          <cell r="C7" t="str">
            <v>Territories</v>
          </cell>
        </row>
        <row r="8">
          <cell r="C8" t="str">
            <v xml:space="preserve">Other </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ebsite Update"/>
      <sheetName val="Chair"/>
      <sheetName val="Summary Sheet "/>
      <sheetName val="Assumption Chart"/>
      <sheetName val="Formulas"/>
      <sheetName val="Graph- Market Share"/>
      <sheetName val="Co Groups Market Share"/>
      <sheetName val="Non-Standard Market"/>
    </sheetNames>
    <sheetDataSet>
      <sheetData sheetId="0" refreshError="1"/>
      <sheetData sheetId="1" refreshError="1"/>
      <sheetData sheetId="2" refreshError="1"/>
      <sheetData sheetId="3" refreshError="1"/>
      <sheetData sheetId="4">
        <row r="3">
          <cell r="K3" t="str">
            <v>RFG-1</v>
          </cell>
        </row>
        <row r="4">
          <cell r="K4" t="str">
            <v>RFG-2</v>
          </cell>
        </row>
        <row r="5">
          <cell r="K5" t="str">
            <v>RFG-8</v>
          </cell>
        </row>
      </sheetData>
      <sheetData sheetId="5" refreshError="1"/>
      <sheetData sheetId="6" refreshError="1"/>
      <sheetData sheetId="7"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14.bin"/><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16.xml"/><Relationship Id="rId4" Type="http://schemas.openxmlformats.org/officeDocument/2006/relationships/ctrlProp" Target="../ctrlProps/ctrlProp15.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P36"/>
  <sheetViews>
    <sheetView showGridLines="0" zoomScaleNormal="100" workbookViewId="0">
      <selection activeCell="A6" sqref="A6:I6"/>
    </sheetView>
  </sheetViews>
  <sheetFormatPr defaultColWidth="8.88671875" defaultRowHeight="15.6" x14ac:dyDescent="0.3"/>
  <cols>
    <col min="1" max="1" width="5" style="2" customWidth="1"/>
    <col min="2" max="2" width="14.77734375" style="2" customWidth="1"/>
    <col min="3" max="3" width="7.33203125" style="2" customWidth="1"/>
    <col min="4" max="4" width="35.5546875" style="2" customWidth="1"/>
    <col min="5" max="8" width="17.77734375" style="2" customWidth="1"/>
    <col min="9" max="9" width="19.77734375" style="2" customWidth="1"/>
    <col min="10" max="17" width="9.109375" style="2"/>
    <col min="18" max="16384" width="8.88671875" style="2"/>
  </cols>
  <sheetData>
    <row r="2" spans="1:16" ht="15.75" customHeight="1" x14ac:dyDescent="0.3">
      <c r="B2" s="7" t="s">
        <v>0</v>
      </c>
      <c r="C2" s="8"/>
      <c r="D2" s="256"/>
      <c r="E2" s="256"/>
      <c r="F2" s="257"/>
      <c r="G2" s="257"/>
      <c r="H2" s="257"/>
      <c r="I2" s="256"/>
      <c r="J2" s="8"/>
      <c r="K2" s="8"/>
    </row>
    <row r="3" spans="1:16" x14ac:dyDescent="0.3">
      <c r="B3" s="7" t="s">
        <v>1</v>
      </c>
      <c r="C3" s="8"/>
      <c r="D3" s="256"/>
      <c r="E3" s="256"/>
      <c r="F3" s="257"/>
      <c r="G3" s="257"/>
      <c r="H3" s="257"/>
      <c r="I3" s="256"/>
      <c r="J3" s="8"/>
      <c r="K3" s="8"/>
    </row>
    <row r="4" spans="1:16" x14ac:dyDescent="0.3">
      <c r="B4" s="9" t="s">
        <v>66</v>
      </c>
      <c r="C4" s="8"/>
      <c r="D4" s="256"/>
      <c r="E4" s="256"/>
      <c r="F4" s="257"/>
      <c r="G4" s="257"/>
      <c r="H4" s="257"/>
      <c r="I4" s="256"/>
      <c r="J4" s="8"/>
      <c r="K4" s="8"/>
    </row>
    <row r="5" spans="1:16" x14ac:dyDescent="0.3">
      <c r="B5" s="10"/>
      <c r="C5" s="5"/>
      <c r="D5" s="5"/>
      <c r="E5" s="5"/>
      <c r="F5" s="5"/>
      <c r="G5" s="5"/>
      <c r="H5" s="5"/>
      <c r="I5" s="5"/>
      <c r="J5" s="5"/>
      <c r="K5" s="5"/>
    </row>
    <row r="6" spans="1:16" ht="15" customHeight="1" x14ac:dyDescent="0.3">
      <c r="A6" s="258" t="s">
        <v>2</v>
      </c>
      <c r="B6" s="258"/>
      <c r="C6" s="258"/>
      <c r="D6" s="258"/>
      <c r="E6" s="258"/>
      <c r="F6" s="258"/>
      <c r="G6" s="258"/>
      <c r="H6" s="258"/>
      <c r="I6" s="258"/>
      <c r="J6" s="11"/>
      <c r="K6" s="11"/>
      <c r="L6" s="11"/>
      <c r="M6" s="11"/>
      <c r="N6" s="11"/>
      <c r="O6" s="11"/>
      <c r="P6" s="11"/>
    </row>
    <row r="7" spans="1:16" x14ac:dyDescent="0.3">
      <c r="B7" s="10" t="s">
        <v>188</v>
      </c>
      <c r="C7" s="1" t="s">
        <v>3</v>
      </c>
    </row>
    <row r="8" spans="1:16" x14ac:dyDescent="0.3">
      <c r="B8" s="12"/>
      <c r="C8" s="3" t="s">
        <v>4</v>
      </c>
      <c r="D8" s="1" t="s">
        <v>5</v>
      </c>
    </row>
    <row r="9" spans="1:16" x14ac:dyDescent="0.3">
      <c r="B9" s="12"/>
      <c r="C9" s="3" t="s">
        <v>6</v>
      </c>
      <c r="D9" s="1" t="s">
        <v>7</v>
      </c>
    </row>
    <row r="10" spans="1:16" x14ac:dyDescent="0.3">
      <c r="B10" s="12"/>
      <c r="C10" s="3" t="s">
        <v>8</v>
      </c>
      <c r="D10" s="1" t="s">
        <v>9</v>
      </c>
    </row>
    <row r="11" spans="1:16" x14ac:dyDescent="0.3">
      <c r="B11" s="12"/>
      <c r="C11" s="3" t="s">
        <v>10</v>
      </c>
      <c r="D11" s="1" t="s">
        <v>11</v>
      </c>
    </row>
    <row r="12" spans="1:16" x14ac:dyDescent="0.3">
      <c r="B12" s="12"/>
      <c r="C12" s="3" t="s">
        <v>12</v>
      </c>
      <c r="D12" s="1" t="s">
        <v>13</v>
      </c>
    </row>
    <row r="13" spans="1:16" x14ac:dyDescent="0.3">
      <c r="B13" s="12"/>
      <c r="C13" s="3" t="s">
        <v>14</v>
      </c>
      <c r="D13" s="1" t="s">
        <v>15</v>
      </c>
    </row>
    <row r="14" spans="1:16" x14ac:dyDescent="0.3">
      <c r="B14" s="12"/>
      <c r="C14" s="3" t="s">
        <v>16</v>
      </c>
      <c r="D14" s="1" t="s">
        <v>17</v>
      </c>
    </row>
    <row r="15" spans="1:16" x14ac:dyDescent="0.3">
      <c r="B15" s="12"/>
      <c r="C15" s="3" t="s">
        <v>18</v>
      </c>
      <c r="D15" s="1" t="s">
        <v>67</v>
      </c>
    </row>
    <row r="16" spans="1:16" x14ac:dyDescent="0.3">
      <c r="B16" s="13"/>
      <c r="D16" s="1" t="s">
        <v>19</v>
      </c>
    </row>
    <row r="17" spans="2:16" ht="37.799999999999997" customHeight="1" x14ac:dyDescent="0.3">
      <c r="B17" s="13"/>
      <c r="C17" s="4"/>
      <c r="D17" s="262"/>
      <c r="E17" s="262"/>
      <c r="F17" s="263"/>
      <c r="G17" s="263"/>
      <c r="H17" s="263"/>
      <c r="I17" s="262"/>
      <c r="J17" s="6"/>
      <c r="K17" s="6"/>
      <c r="L17" s="6"/>
      <c r="M17" s="6"/>
      <c r="N17" s="6"/>
      <c r="O17" s="6"/>
      <c r="P17" s="6"/>
    </row>
    <row r="18" spans="2:16" x14ac:dyDescent="0.3">
      <c r="B18" s="12"/>
      <c r="C18" s="3" t="s">
        <v>20</v>
      </c>
      <c r="D18" s="1" t="s">
        <v>21</v>
      </c>
    </row>
    <row r="19" spans="2:16" x14ac:dyDescent="0.3">
      <c r="B19" s="13"/>
      <c r="C19" s="5"/>
      <c r="D19" s="1" t="s">
        <v>19</v>
      </c>
    </row>
    <row r="20" spans="2:16" ht="34.799999999999997" customHeight="1" x14ac:dyDescent="0.3">
      <c r="B20" s="12"/>
      <c r="C20" s="5"/>
      <c r="D20" s="262"/>
      <c r="E20" s="262"/>
      <c r="F20" s="263"/>
      <c r="G20" s="263"/>
      <c r="H20" s="263"/>
      <c r="I20" s="262"/>
      <c r="J20" s="6"/>
      <c r="K20" s="6"/>
      <c r="L20" s="6"/>
      <c r="M20" s="6"/>
      <c r="N20" s="6"/>
      <c r="O20" s="6"/>
      <c r="P20" s="6"/>
    </row>
    <row r="21" spans="2:16" x14ac:dyDescent="0.3">
      <c r="B21" s="12"/>
      <c r="C21" s="3" t="s">
        <v>22</v>
      </c>
      <c r="D21" s="1" t="s">
        <v>23</v>
      </c>
    </row>
    <row r="22" spans="2:16" x14ac:dyDescent="0.3">
      <c r="B22" s="12"/>
      <c r="C22" s="3" t="s">
        <v>24</v>
      </c>
      <c r="D22" s="1" t="s">
        <v>74</v>
      </c>
    </row>
    <row r="23" spans="2:16" ht="37.200000000000003" customHeight="1" x14ac:dyDescent="0.3">
      <c r="B23" s="13"/>
      <c r="D23" s="262"/>
      <c r="E23" s="262"/>
      <c r="F23" s="263"/>
      <c r="G23" s="263"/>
      <c r="H23" s="263"/>
      <c r="I23" s="262"/>
      <c r="J23" s="6"/>
      <c r="K23" s="6"/>
      <c r="L23" s="6"/>
      <c r="M23" s="6"/>
      <c r="N23" s="6"/>
      <c r="O23" s="6"/>
      <c r="P23" s="6"/>
    </row>
    <row r="24" spans="2:16" x14ac:dyDescent="0.3">
      <c r="B24" s="13"/>
    </row>
    <row r="25" spans="2:16" x14ac:dyDescent="0.3">
      <c r="B25" s="14" t="s">
        <v>189</v>
      </c>
    </row>
    <row r="26" spans="2:16" ht="15" customHeight="1" x14ac:dyDescent="0.3">
      <c r="B26" s="172" t="s">
        <v>197</v>
      </c>
      <c r="C26" s="15" t="s">
        <v>78</v>
      </c>
      <c r="D26" s="16"/>
      <c r="E26" s="17"/>
      <c r="F26" s="18"/>
      <c r="G26" s="18"/>
      <c r="H26" s="18"/>
      <c r="I26" s="18"/>
    </row>
    <row r="27" spans="2:16" ht="15" customHeight="1" x14ac:dyDescent="0.3">
      <c r="B27" s="19"/>
      <c r="C27" s="15" t="s">
        <v>79</v>
      </c>
      <c r="D27" s="16"/>
      <c r="E27" s="17"/>
      <c r="F27" s="18"/>
      <c r="G27" s="18"/>
      <c r="H27" s="18"/>
      <c r="I27" s="16"/>
    </row>
    <row r="28" spans="2:16" ht="15" customHeight="1" x14ac:dyDescent="0.3">
      <c r="B28" s="19"/>
      <c r="C28" s="15"/>
      <c r="D28" s="16"/>
      <c r="E28" s="18"/>
      <c r="F28" s="18"/>
      <c r="G28" s="18"/>
      <c r="H28" s="18"/>
      <c r="I28" s="16"/>
    </row>
    <row r="29" spans="2:16" ht="15.6" customHeight="1" x14ac:dyDescent="0.3">
      <c r="B29" s="172" t="s">
        <v>199</v>
      </c>
      <c r="C29" s="261" t="s">
        <v>231</v>
      </c>
      <c r="D29" s="261"/>
      <c r="E29" s="261"/>
      <c r="F29" s="261"/>
      <c r="G29" s="261"/>
      <c r="H29" s="17"/>
      <c r="I29" s="16"/>
    </row>
    <row r="30" spans="2:16" x14ac:dyDescent="0.3">
      <c r="B30" s="19"/>
      <c r="C30" s="259" t="s">
        <v>242</v>
      </c>
      <c r="D30" s="260"/>
      <c r="E30" s="260"/>
      <c r="F30" s="260"/>
      <c r="G30" s="260"/>
      <c r="H30" s="87"/>
      <c r="I30" s="16"/>
    </row>
    <row r="31" spans="2:16" ht="15" customHeight="1" x14ac:dyDescent="0.3"/>
    <row r="32" spans="2:16" ht="15" customHeight="1" x14ac:dyDescent="0.3">
      <c r="B32" s="14" t="s">
        <v>190</v>
      </c>
      <c r="C32" s="15" t="s">
        <v>25</v>
      </c>
      <c r="G32" s="2" t="s">
        <v>57</v>
      </c>
    </row>
    <row r="33" spans="4:8" ht="15" customHeight="1" x14ac:dyDescent="0.3">
      <c r="D33" s="20" t="s">
        <v>26</v>
      </c>
      <c r="E33" s="17"/>
      <c r="F33" s="15" t="s">
        <v>27</v>
      </c>
      <c r="G33" s="18"/>
      <c r="H33" s="18"/>
    </row>
    <row r="34" spans="4:8" x14ac:dyDescent="0.3">
      <c r="D34" s="20" t="s">
        <v>28</v>
      </c>
      <c r="E34" s="17"/>
      <c r="F34" s="15" t="s">
        <v>27</v>
      </c>
      <c r="G34" s="18"/>
      <c r="H34" s="18"/>
    </row>
    <row r="35" spans="4:8" x14ac:dyDescent="0.3">
      <c r="D35" s="20" t="s">
        <v>29</v>
      </c>
      <c r="E35" s="17"/>
      <c r="F35" s="15" t="s">
        <v>27</v>
      </c>
      <c r="G35" s="18"/>
      <c r="H35" s="18"/>
    </row>
    <row r="36" spans="4:8" x14ac:dyDescent="0.3">
      <c r="D36" s="20" t="s">
        <v>30</v>
      </c>
      <c r="E36" s="17"/>
      <c r="F36" s="15" t="s">
        <v>27</v>
      </c>
      <c r="G36" s="18"/>
      <c r="H36" s="18"/>
    </row>
  </sheetData>
  <mergeCells count="9">
    <mergeCell ref="D2:I2"/>
    <mergeCell ref="D3:I3"/>
    <mergeCell ref="D4:I4"/>
    <mergeCell ref="A6:I6"/>
    <mergeCell ref="C30:G30"/>
    <mergeCell ref="C29:G29"/>
    <mergeCell ref="D17:I17"/>
    <mergeCell ref="D20:I20"/>
    <mergeCell ref="D23:I23"/>
  </mergeCells>
  <conditionalFormatting sqref="D2:D4">
    <cfRule type="expression" dxfId="201" priority="13">
      <formula>ISBLANK(D2)</formula>
    </cfRule>
  </conditionalFormatting>
  <conditionalFormatting sqref="D17">
    <cfRule type="expression" dxfId="200" priority="17">
      <formula>ISBLANK(D17)</formula>
    </cfRule>
  </conditionalFormatting>
  <conditionalFormatting sqref="D20">
    <cfRule type="expression" dxfId="199" priority="12">
      <formula>ISBLANK(D20)</formula>
    </cfRule>
  </conditionalFormatting>
  <conditionalFormatting sqref="D23">
    <cfRule type="expression" dxfId="198" priority="11">
      <formula>ISBLANK(D23)</formula>
    </cfRule>
  </conditionalFormatting>
  <conditionalFormatting sqref="E26:E27">
    <cfRule type="expression" dxfId="197" priority="6">
      <formula>ISBLANK(E26)</formula>
    </cfRule>
  </conditionalFormatting>
  <conditionalFormatting sqref="E33:E36">
    <cfRule type="expression" dxfId="196" priority="2">
      <formula>ISBLANK(E33)</formula>
    </cfRule>
  </conditionalFormatting>
  <conditionalFormatting sqref="H29">
    <cfRule type="expression" dxfId="195" priority="1">
      <formula>ISBLANK(H29)</formula>
    </cfRule>
  </conditionalFormatting>
  <pageMargins left="0.70866141732283472" right="0.51181102362204722" top="0.74803149606299213" bottom="0.74803149606299213" header="0.31496062992125984" footer="0.31496062992125984"/>
  <pageSetup scale="77" orientation="landscape" r:id="rId1"/>
  <headerFooter>
    <oddHeader>&amp;L&amp;"-,Bold"&amp;16&amp;U&amp;KC00000NON-CONFIDENTIAL</oddHeader>
    <oddFooter>&amp;LSection 155G - Prior Approval-Minor (2020)
&amp;CSummary of Information&amp;R&amp;A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0</xdr:colOff>
                    <xdr:row>6</xdr:row>
                    <xdr:rowOff>160020</xdr:rowOff>
                  </from>
                  <to>
                    <xdr:col>3</xdr:col>
                    <xdr:colOff>0</xdr:colOff>
                    <xdr:row>8</xdr:row>
                    <xdr:rowOff>83820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7620</xdr:colOff>
                    <xdr:row>8</xdr:row>
                    <xdr:rowOff>7620</xdr:rowOff>
                  </from>
                  <to>
                    <xdr:col>3</xdr:col>
                    <xdr:colOff>7620</xdr:colOff>
                    <xdr:row>9</xdr:row>
                    <xdr:rowOff>7620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xdr:col>
                    <xdr:colOff>0</xdr:colOff>
                    <xdr:row>9</xdr:row>
                    <xdr:rowOff>0</xdr:rowOff>
                  </from>
                  <to>
                    <xdr:col>3</xdr:col>
                    <xdr:colOff>0</xdr:colOff>
                    <xdr:row>10</xdr:row>
                    <xdr:rowOff>76200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xdr:col>
                    <xdr:colOff>0</xdr:colOff>
                    <xdr:row>10</xdr:row>
                    <xdr:rowOff>0</xdr:rowOff>
                  </from>
                  <to>
                    <xdr:col>3</xdr:col>
                    <xdr:colOff>0</xdr:colOff>
                    <xdr:row>11</xdr:row>
                    <xdr:rowOff>76200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xdr:col>
                    <xdr:colOff>0</xdr:colOff>
                    <xdr:row>11</xdr:row>
                    <xdr:rowOff>0</xdr:rowOff>
                  </from>
                  <to>
                    <xdr:col>3</xdr:col>
                    <xdr:colOff>0</xdr:colOff>
                    <xdr:row>12</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xdr:col>
                    <xdr:colOff>0</xdr:colOff>
                    <xdr:row>12</xdr:row>
                    <xdr:rowOff>0</xdr:rowOff>
                  </from>
                  <to>
                    <xdr:col>3</xdr:col>
                    <xdr:colOff>0</xdr:colOff>
                    <xdr:row>13</xdr:row>
                    <xdr:rowOff>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xdr:col>
                    <xdr:colOff>0</xdr:colOff>
                    <xdr:row>13</xdr:row>
                    <xdr:rowOff>0</xdr:rowOff>
                  </from>
                  <to>
                    <xdr:col>3</xdr:col>
                    <xdr:colOff>0</xdr:colOff>
                    <xdr:row>14</xdr:row>
                    <xdr:rowOff>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xdr:col>
                    <xdr:colOff>0</xdr:colOff>
                    <xdr:row>14</xdr:row>
                    <xdr:rowOff>0</xdr:rowOff>
                  </from>
                  <to>
                    <xdr:col>3</xdr:col>
                    <xdr:colOff>0</xdr:colOff>
                    <xdr:row>15</xdr:row>
                    <xdr:rowOff>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xdr:col>
                    <xdr:colOff>0</xdr:colOff>
                    <xdr:row>17</xdr:row>
                    <xdr:rowOff>0</xdr:rowOff>
                  </from>
                  <to>
                    <xdr:col>3</xdr:col>
                    <xdr:colOff>0</xdr:colOff>
                    <xdr:row>18</xdr:row>
                    <xdr:rowOff>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xdr:col>
                    <xdr:colOff>0</xdr:colOff>
                    <xdr:row>21</xdr:row>
                    <xdr:rowOff>0</xdr:rowOff>
                  </from>
                  <to>
                    <xdr:col>3</xdr:col>
                    <xdr:colOff>0</xdr:colOff>
                    <xdr:row>22</xdr:row>
                    <xdr:rowOff>76200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2</xdr:col>
                    <xdr:colOff>0</xdr:colOff>
                    <xdr:row>20</xdr:row>
                    <xdr:rowOff>0</xdr:rowOff>
                  </from>
                  <to>
                    <xdr:col>3</xdr:col>
                    <xdr:colOff>0</xdr:colOff>
                    <xdr:row>21</xdr:row>
                    <xdr:rowOff>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5</xdr:col>
                    <xdr:colOff>0</xdr:colOff>
                    <xdr:row>21</xdr:row>
                    <xdr:rowOff>0</xdr:rowOff>
                  </from>
                  <to>
                    <xdr:col>5</xdr:col>
                    <xdr:colOff>0</xdr:colOff>
                    <xdr:row>22</xdr:row>
                    <xdr:rowOff>152400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5</xdr:col>
                    <xdr:colOff>0</xdr:colOff>
                    <xdr:row>21</xdr:row>
                    <xdr:rowOff>0</xdr:rowOff>
                  </from>
                  <to>
                    <xdr:col>5</xdr:col>
                    <xdr:colOff>0</xdr:colOff>
                    <xdr:row>22</xdr:row>
                    <xdr:rowOff>152400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5</xdr:col>
                    <xdr:colOff>0</xdr:colOff>
                    <xdr:row>21</xdr:row>
                    <xdr:rowOff>0</xdr:rowOff>
                  </from>
                  <to>
                    <xdr:col>5</xdr:col>
                    <xdr:colOff>0</xdr:colOff>
                    <xdr:row>22</xdr:row>
                    <xdr:rowOff>152400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H31"/>
  <sheetViews>
    <sheetView showGridLines="0" zoomScale="85" zoomScaleNormal="85" workbookViewId="0">
      <selection activeCell="J12" sqref="J12"/>
    </sheetView>
  </sheetViews>
  <sheetFormatPr defaultColWidth="8.88671875" defaultRowHeight="15.6" x14ac:dyDescent="0.3"/>
  <cols>
    <col min="1" max="1" width="5.44140625" style="19" customWidth="1"/>
    <col min="2" max="2" width="7.6640625" style="19" bestFit="1" customWidth="1"/>
    <col min="3" max="3" width="25.33203125" style="2" customWidth="1"/>
    <col min="4" max="5" width="17.109375" style="2" customWidth="1"/>
    <col min="6" max="6" width="23.6640625" style="2" customWidth="1"/>
    <col min="7" max="8" width="16.44140625" style="2" customWidth="1"/>
    <col min="9" max="9" width="5.44140625" style="2" customWidth="1"/>
    <col min="10" max="16384" width="8.88671875" style="2"/>
  </cols>
  <sheetData>
    <row r="2" spans="2:8" x14ac:dyDescent="0.3">
      <c r="B2" s="162" t="s">
        <v>258</v>
      </c>
      <c r="C2" s="266" t="s">
        <v>213</v>
      </c>
      <c r="D2" s="266"/>
      <c r="E2" s="266"/>
      <c r="F2" s="266"/>
      <c r="G2" s="266"/>
      <c r="H2" s="266"/>
    </row>
    <row r="4" spans="2:8" ht="52.2" customHeight="1" thickBot="1" x14ac:dyDescent="0.35">
      <c r="B4" s="111" t="s">
        <v>197</v>
      </c>
      <c r="C4" s="304" t="s">
        <v>205</v>
      </c>
      <c r="D4" s="304"/>
      <c r="E4" s="304"/>
      <c r="F4" s="304"/>
      <c r="G4" s="304"/>
      <c r="H4" s="304"/>
    </row>
    <row r="5" spans="2:8" ht="16.8" customHeight="1" thickTop="1" thickBot="1" x14ac:dyDescent="0.35">
      <c r="C5" s="305" t="s">
        <v>43</v>
      </c>
      <c r="D5" s="307" t="s">
        <v>44</v>
      </c>
      <c r="E5" s="308"/>
      <c r="F5" s="309" t="s">
        <v>43</v>
      </c>
      <c r="G5" s="307" t="s">
        <v>44</v>
      </c>
      <c r="H5" s="311"/>
    </row>
    <row r="6" spans="2:8" ht="16.2" thickBot="1" x14ac:dyDescent="0.35">
      <c r="C6" s="306"/>
      <c r="D6" s="130" t="s">
        <v>58</v>
      </c>
      <c r="E6" s="131" t="s">
        <v>59</v>
      </c>
      <c r="F6" s="310"/>
      <c r="G6" s="130" t="s">
        <v>58</v>
      </c>
      <c r="H6" s="131" t="s">
        <v>59</v>
      </c>
    </row>
    <row r="7" spans="2:8" ht="24" customHeight="1" thickBot="1" x14ac:dyDescent="0.35">
      <c r="C7" s="132" t="s">
        <v>45</v>
      </c>
      <c r="D7" s="133"/>
      <c r="E7" s="134" t="str">
        <f>IF($G$12&lt;&gt;0,D7/$G$12,"")</f>
        <v/>
      </c>
      <c r="F7" s="135" t="s">
        <v>46</v>
      </c>
      <c r="G7" s="133"/>
      <c r="H7" s="134" t="str">
        <f t="shared" ref="H7:H11" si="0">IF($G$12&lt;&gt;0,G7/$G$12,"")</f>
        <v/>
      </c>
    </row>
    <row r="8" spans="2:8" ht="24" customHeight="1" thickBot="1" x14ac:dyDescent="0.35">
      <c r="C8" s="132" t="s">
        <v>47</v>
      </c>
      <c r="D8" s="133"/>
      <c r="E8" s="134" t="str">
        <f t="shared" ref="E8:E12" si="1">IF($G$12&lt;&gt;0,D8/$G$12,"")</f>
        <v/>
      </c>
      <c r="F8" s="135" t="s">
        <v>48</v>
      </c>
      <c r="G8" s="133"/>
      <c r="H8" s="134" t="str">
        <f t="shared" si="0"/>
        <v/>
      </c>
    </row>
    <row r="9" spans="2:8" ht="24" customHeight="1" thickBot="1" x14ac:dyDescent="0.35">
      <c r="C9" s="132" t="s">
        <v>49</v>
      </c>
      <c r="D9" s="133"/>
      <c r="E9" s="134" t="str">
        <f t="shared" si="1"/>
        <v/>
      </c>
      <c r="F9" s="135" t="s">
        <v>50</v>
      </c>
      <c r="G9" s="133"/>
      <c r="H9" s="134" t="str">
        <f t="shared" si="0"/>
        <v/>
      </c>
    </row>
    <row r="10" spans="2:8" ht="24" customHeight="1" thickBot="1" x14ac:dyDescent="0.35">
      <c r="C10" s="132" t="s">
        <v>51</v>
      </c>
      <c r="D10" s="133"/>
      <c r="E10" s="134" t="str">
        <f t="shared" si="1"/>
        <v/>
      </c>
      <c r="F10" s="135" t="s">
        <v>52</v>
      </c>
      <c r="G10" s="133"/>
      <c r="H10" s="134" t="str">
        <f t="shared" si="0"/>
        <v/>
      </c>
    </row>
    <row r="11" spans="2:8" ht="24" customHeight="1" thickBot="1" x14ac:dyDescent="0.35">
      <c r="C11" s="132" t="s">
        <v>53</v>
      </c>
      <c r="D11" s="133"/>
      <c r="E11" s="134" t="str">
        <f t="shared" si="1"/>
        <v/>
      </c>
      <c r="F11" s="135" t="s">
        <v>54</v>
      </c>
      <c r="G11" s="133"/>
      <c r="H11" s="134" t="str">
        <f t="shared" si="0"/>
        <v/>
      </c>
    </row>
    <row r="12" spans="2:8" ht="24" customHeight="1" thickBot="1" x14ac:dyDescent="0.35">
      <c r="C12" s="136" t="s">
        <v>55</v>
      </c>
      <c r="D12" s="137"/>
      <c r="E12" s="134" t="str">
        <f t="shared" si="1"/>
        <v/>
      </c>
      <c r="F12" s="138" t="s">
        <v>56</v>
      </c>
      <c r="G12" s="137">
        <f>SUM(D7:D12,G7:G11)</f>
        <v>0</v>
      </c>
      <c r="H12" s="134">
        <f>IF(G12&lt;&gt;0,1,0)</f>
        <v>0</v>
      </c>
    </row>
    <row r="13" spans="2:8" ht="16.2" thickTop="1" x14ac:dyDescent="0.3">
      <c r="C13" s="139"/>
    </row>
    <row r="14" spans="2:8" ht="55.2" customHeight="1" thickBot="1" x14ac:dyDescent="0.35">
      <c r="B14" s="111" t="s">
        <v>199</v>
      </c>
      <c r="C14" s="304" t="s">
        <v>206</v>
      </c>
      <c r="D14" s="304"/>
      <c r="E14" s="304"/>
      <c r="F14" s="304"/>
      <c r="G14" s="304"/>
      <c r="H14" s="304"/>
    </row>
    <row r="15" spans="2:8" ht="16.8" customHeight="1" thickTop="1" thickBot="1" x14ac:dyDescent="0.35">
      <c r="C15" s="305" t="s">
        <v>43</v>
      </c>
      <c r="D15" s="307" t="s">
        <v>44</v>
      </c>
      <c r="E15" s="308"/>
      <c r="F15" s="309" t="s">
        <v>43</v>
      </c>
      <c r="G15" s="307" t="s">
        <v>44</v>
      </c>
      <c r="H15" s="311"/>
    </row>
    <row r="16" spans="2:8" ht="16.2" thickBot="1" x14ac:dyDescent="0.35">
      <c r="C16" s="306"/>
      <c r="D16" s="130" t="s">
        <v>58</v>
      </c>
      <c r="E16" s="131" t="s">
        <v>59</v>
      </c>
      <c r="F16" s="310"/>
      <c r="G16" s="130" t="s">
        <v>58</v>
      </c>
      <c r="H16" s="131" t="s">
        <v>59</v>
      </c>
    </row>
    <row r="17" spans="2:8" ht="24" customHeight="1" thickBot="1" x14ac:dyDescent="0.35">
      <c r="C17" s="132" t="s">
        <v>45</v>
      </c>
      <c r="D17" s="133"/>
      <c r="E17" s="134" t="str">
        <f>IF($G$22&lt;&gt;0,D17/$G$22,"")</f>
        <v/>
      </c>
      <c r="F17" s="135" t="s">
        <v>46</v>
      </c>
      <c r="G17" s="133"/>
      <c r="H17" s="134" t="str">
        <f t="shared" ref="H17:H21" si="2">IF($G$22&lt;&gt;0,G17/$G$22,"")</f>
        <v/>
      </c>
    </row>
    <row r="18" spans="2:8" ht="24" customHeight="1" thickBot="1" x14ac:dyDescent="0.35">
      <c r="C18" s="132" t="s">
        <v>47</v>
      </c>
      <c r="D18" s="133"/>
      <c r="E18" s="134" t="str">
        <f t="shared" ref="E18:E22" si="3">IF($G$22&lt;&gt;0,D18/$G$22,"")</f>
        <v/>
      </c>
      <c r="F18" s="135" t="s">
        <v>48</v>
      </c>
      <c r="G18" s="133"/>
      <c r="H18" s="134" t="str">
        <f t="shared" si="2"/>
        <v/>
      </c>
    </row>
    <row r="19" spans="2:8" ht="24" customHeight="1" thickBot="1" x14ac:dyDescent="0.35">
      <c r="C19" s="132" t="s">
        <v>49</v>
      </c>
      <c r="D19" s="133"/>
      <c r="E19" s="134" t="str">
        <f t="shared" si="3"/>
        <v/>
      </c>
      <c r="F19" s="135" t="s">
        <v>50</v>
      </c>
      <c r="G19" s="133"/>
      <c r="H19" s="134" t="str">
        <f t="shared" si="2"/>
        <v/>
      </c>
    </row>
    <row r="20" spans="2:8" ht="24" customHeight="1" thickBot="1" x14ac:dyDescent="0.35">
      <c r="C20" s="132" t="s">
        <v>51</v>
      </c>
      <c r="D20" s="133"/>
      <c r="E20" s="134" t="str">
        <f t="shared" si="3"/>
        <v/>
      </c>
      <c r="F20" s="135" t="s">
        <v>52</v>
      </c>
      <c r="G20" s="133"/>
      <c r="H20" s="134" t="str">
        <f t="shared" si="2"/>
        <v/>
      </c>
    </row>
    <row r="21" spans="2:8" ht="24" customHeight="1" thickBot="1" x14ac:dyDescent="0.35">
      <c r="C21" s="132" t="s">
        <v>53</v>
      </c>
      <c r="D21" s="133"/>
      <c r="E21" s="134" t="str">
        <f t="shared" si="3"/>
        <v/>
      </c>
      <c r="F21" s="135" t="s">
        <v>54</v>
      </c>
      <c r="G21" s="133"/>
      <c r="H21" s="134" t="str">
        <f t="shared" si="2"/>
        <v/>
      </c>
    </row>
    <row r="22" spans="2:8" ht="24" customHeight="1" thickBot="1" x14ac:dyDescent="0.35">
      <c r="C22" s="136" t="s">
        <v>55</v>
      </c>
      <c r="D22" s="137"/>
      <c r="E22" s="134" t="str">
        <f t="shared" si="3"/>
        <v/>
      </c>
      <c r="F22" s="138" t="s">
        <v>56</v>
      </c>
      <c r="G22" s="137">
        <f>SUM(D17:D22,G17:G21)</f>
        <v>0</v>
      </c>
      <c r="H22" s="134">
        <f>IF(G22&lt;&gt;0,1,0)</f>
        <v>0</v>
      </c>
    </row>
    <row r="23" spans="2:8" ht="14.25" customHeight="1" thickTop="1" x14ac:dyDescent="0.3">
      <c r="C23" s="88"/>
      <c r="D23" s="140"/>
      <c r="E23" s="141"/>
      <c r="F23" s="142"/>
      <c r="G23" s="140"/>
      <c r="H23" s="141"/>
    </row>
    <row r="24" spans="2:8" x14ac:dyDescent="0.3">
      <c r="B24" s="73" t="s">
        <v>200</v>
      </c>
      <c r="C24" s="62" t="s">
        <v>212</v>
      </c>
    </row>
    <row r="25" spans="2:8" x14ac:dyDescent="0.3">
      <c r="C25" s="139" t="s">
        <v>57</v>
      </c>
    </row>
    <row r="26" spans="2:8" x14ac:dyDescent="0.3">
      <c r="C26" s="2" t="s">
        <v>146</v>
      </c>
      <c r="D26" s="303"/>
      <c r="E26" s="303"/>
    </row>
    <row r="27" spans="2:8" x14ac:dyDescent="0.3">
      <c r="C27" s="62" t="s">
        <v>147</v>
      </c>
      <c r="D27" s="303"/>
      <c r="E27" s="303"/>
    </row>
    <row r="28" spans="2:8" x14ac:dyDescent="0.3">
      <c r="C28" s="62" t="s">
        <v>148</v>
      </c>
      <c r="D28" s="303"/>
      <c r="E28" s="303"/>
    </row>
    <row r="30" spans="2:8" x14ac:dyDescent="0.3">
      <c r="C30" s="2" t="s">
        <v>149</v>
      </c>
    </row>
    <row r="31" spans="2:8" ht="33.75" customHeight="1" x14ac:dyDescent="0.3">
      <c r="C31" s="300"/>
      <c r="D31" s="301"/>
      <c r="E31" s="301"/>
      <c r="F31" s="301"/>
      <c r="G31" s="301"/>
      <c r="H31" s="302"/>
    </row>
  </sheetData>
  <mergeCells count="15">
    <mergeCell ref="C2:H2"/>
    <mergeCell ref="C15:C16"/>
    <mergeCell ref="D15:E15"/>
    <mergeCell ref="F15:F16"/>
    <mergeCell ref="G15:H15"/>
    <mergeCell ref="C4:H4"/>
    <mergeCell ref="C5:C6"/>
    <mergeCell ref="D5:E5"/>
    <mergeCell ref="F5:F6"/>
    <mergeCell ref="G5:H5"/>
    <mergeCell ref="C31:H31"/>
    <mergeCell ref="D26:E26"/>
    <mergeCell ref="D27:E27"/>
    <mergeCell ref="D28:E28"/>
    <mergeCell ref="C14:H14"/>
  </mergeCells>
  <conditionalFormatting sqref="C31">
    <cfRule type="expression" dxfId="51" priority="10">
      <formula>ISBLANK(C31)</formula>
    </cfRule>
  </conditionalFormatting>
  <conditionalFormatting sqref="D26:D28">
    <cfRule type="expression" dxfId="50" priority="7">
      <formula>ISBLANK(D26)</formula>
    </cfRule>
  </conditionalFormatting>
  <conditionalFormatting sqref="D7:E12 G7:H12">
    <cfRule type="expression" dxfId="49" priority="3">
      <formula>ISBLANK(D7)</formula>
    </cfRule>
  </conditionalFormatting>
  <conditionalFormatting sqref="D17:E22 G17:H22">
    <cfRule type="expression" dxfId="48" priority="2">
      <formula>ISBLANK(D17)</formula>
    </cfRule>
  </conditionalFormatting>
  <pageMargins left="0.70866141732283472" right="0.51181102362204722" top="0.74803149606299213" bottom="0.74803149606299213" header="0.31496062992125984" footer="0.31496062992125984"/>
  <pageSetup scale="68" orientation="portrait" r:id="rId1"/>
  <headerFooter>
    <oddHeader>&amp;L&amp;"-,Bold"&amp;16&amp;KC00000CONFIDENTIAL</oddHeader>
    <oddFooter>&amp;LSection 155G - Prior Approval (2018)&amp;CSummary of Information&amp;R&amp;A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78108F-B7B7-45F8-B706-3606B8F97F68}">
  <sheetPr>
    <pageSetUpPr fitToPage="1"/>
  </sheetPr>
  <dimension ref="A2:H57"/>
  <sheetViews>
    <sheetView showGridLines="0" zoomScale="85" zoomScaleNormal="85" workbookViewId="0">
      <selection activeCell="A6" sqref="A6:I7"/>
    </sheetView>
  </sheetViews>
  <sheetFormatPr defaultColWidth="8.88671875" defaultRowHeight="15.6" x14ac:dyDescent="0.3"/>
  <cols>
    <col min="1" max="1" width="5.44140625" style="19" customWidth="1"/>
    <col min="2" max="2" width="7.6640625" style="19" bestFit="1" customWidth="1"/>
    <col min="3" max="3" width="25.33203125" style="2" customWidth="1"/>
    <col min="4" max="5" width="17.109375" style="2" customWidth="1"/>
    <col min="6" max="6" width="23.6640625" style="2" customWidth="1"/>
    <col min="7" max="8" width="16.44140625" style="2" customWidth="1"/>
    <col min="9" max="9" width="5.44140625" style="2" customWidth="1"/>
    <col min="10" max="16384" width="8.88671875" style="2"/>
  </cols>
  <sheetData>
    <row r="2" spans="2:8" x14ac:dyDescent="0.3">
      <c r="B2" s="162" t="s">
        <v>258</v>
      </c>
      <c r="C2" s="266" t="s">
        <v>213</v>
      </c>
      <c r="D2" s="266"/>
      <c r="E2" s="266"/>
      <c r="F2" s="266"/>
      <c r="G2" s="266"/>
      <c r="H2" s="266"/>
    </row>
    <row r="4" spans="2:8" ht="52.2" customHeight="1" thickBot="1" x14ac:dyDescent="0.35">
      <c r="B4" s="111" t="s">
        <v>197</v>
      </c>
      <c r="C4" s="304" t="s">
        <v>292</v>
      </c>
      <c r="D4" s="304"/>
      <c r="E4" s="304"/>
      <c r="F4" s="304"/>
      <c r="G4" s="304"/>
      <c r="H4" s="304"/>
    </row>
    <row r="5" spans="2:8" ht="52.2" customHeight="1" thickTop="1" thickBot="1" x14ac:dyDescent="0.35">
      <c r="B5" s="111"/>
      <c r="C5" s="317" t="s">
        <v>290</v>
      </c>
      <c r="D5" s="318"/>
      <c r="E5" s="319"/>
      <c r="F5" s="317" t="s">
        <v>291</v>
      </c>
      <c r="G5" s="318"/>
      <c r="H5" s="319"/>
    </row>
    <row r="6" spans="2:8" ht="16.8" customHeight="1" thickTop="1" thickBot="1" x14ac:dyDescent="0.35">
      <c r="C6" s="305" t="s">
        <v>43</v>
      </c>
      <c r="D6" s="307" t="s">
        <v>44</v>
      </c>
      <c r="E6" s="308"/>
      <c r="F6" s="309" t="s">
        <v>43</v>
      </c>
      <c r="G6" s="307" t="s">
        <v>44</v>
      </c>
      <c r="H6" s="311"/>
    </row>
    <row r="7" spans="2:8" ht="16.2" thickBot="1" x14ac:dyDescent="0.35">
      <c r="C7" s="306"/>
      <c r="D7" s="130" t="s">
        <v>58</v>
      </c>
      <c r="E7" s="131" t="s">
        <v>59</v>
      </c>
      <c r="F7" s="310"/>
      <c r="G7" s="130" t="s">
        <v>58</v>
      </c>
      <c r="H7" s="131" t="s">
        <v>59</v>
      </c>
    </row>
    <row r="8" spans="2:8" ht="16.2" thickBot="1" x14ac:dyDescent="0.35">
      <c r="C8" s="239" t="s">
        <v>274</v>
      </c>
      <c r="D8" s="133"/>
      <c r="E8" s="134" t="str">
        <f>IF($D$25&lt;&gt;0,D8/$D$25,"")</f>
        <v/>
      </c>
      <c r="F8" s="239" t="s">
        <v>274</v>
      </c>
      <c r="G8" s="133"/>
      <c r="H8" s="134" t="str">
        <f>IF($G$25&lt;&gt;0,G8/$G$25,"")</f>
        <v/>
      </c>
    </row>
    <row r="9" spans="2:8" ht="16.2" thickBot="1" x14ac:dyDescent="0.35">
      <c r="C9" s="239" t="s">
        <v>275</v>
      </c>
      <c r="D9" s="133"/>
      <c r="E9" s="134" t="str">
        <f t="shared" ref="E9:E25" si="0">IF($D$25&lt;&gt;0,D9/$D$25,"")</f>
        <v/>
      </c>
      <c r="F9" s="239" t="s">
        <v>275</v>
      </c>
      <c r="G9" s="133"/>
      <c r="H9" s="134" t="str">
        <f t="shared" ref="H9:H25" si="1">IF($G$25&lt;&gt;0,G9/$G$25,"")</f>
        <v/>
      </c>
    </row>
    <row r="10" spans="2:8" ht="16.2" thickBot="1" x14ac:dyDescent="0.35">
      <c r="C10" s="239" t="s">
        <v>276</v>
      </c>
      <c r="D10" s="133"/>
      <c r="E10" s="134" t="str">
        <f t="shared" si="0"/>
        <v/>
      </c>
      <c r="F10" s="239" t="s">
        <v>276</v>
      </c>
      <c r="G10" s="133"/>
      <c r="H10" s="134" t="str">
        <f t="shared" si="1"/>
        <v/>
      </c>
    </row>
    <row r="11" spans="2:8" ht="16.2" thickBot="1" x14ac:dyDescent="0.35">
      <c r="C11" s="239" t="s">
        <v>277</v>
      </c>
      <c r="D11" s="133"/>
      <c r="E11" s="134" t="str">
        <f t="shared" si="0"/>
        <v/>
      </c>
      <c r="F11" s="239" t="s">
        <v>277</v>
      </c>
      <c r="G11" s="133"/>
      <c r="H11" s="134" t="str">
        <f t="shared" si="1"/>
        <v/>
      </c>
    </row>
    <row r="12" spans="2:8" ht="16.2" thickBot="1" x14ac:dyDescent="0.35">
      <c r="C12" s="239" t="s">
        <v>278</v>
      </c>
      <c r="D12" s="133"/>
      <c r="E12" s="134" t="str">
        <f t="shared" si="0"/>
        <v/>
      </c>
      <c r="F12" s="239" t="s">
        <v>278</v>
      </c>
      <c r="G12" s="133"/>
      <c r="H12" s="134" t="str">
        <f t="shared" si="1"/>
        <v/>
      </c>
    </row>
    <row r="13" spans="2:8" ht="16.2" thickBot="1" x14ac:dyDescent="0.35">
      <c r="C13" s="239" t="s">
        <v>279</v>
      </c>
      <c r="D13" s="133"/>
      <c r="E13" s="134" t="str">
        <f t="shared" si="0"/>
        <v/>
      </c>
      <c r="F13" s="239" t="s">
        <v>279</v>
      </c>
      <c r="G13" s="133"/>
      <c r="H13" s="134" t="str">
        <f t="shared" si="1"/>
        <v/>
      </c>
    </row>
    <row r="14" spans="2:8" ht="16.2" thickBot="1" x14ac:dyDescent="0.35">
      <c r="C14" s="239" t="s">
        <v>280</v>
      </c>
      <c r="D14" s="133"/>
      <c r="E14" s="134" t="str">
        <f t="shared" si="0"/>
        <v/>
      </c>
      <c r="F14" s="239" t="s">
        <v>280</v>
      </c>
      <c r="G14" s="133"/>
      <c r="H14" s="134" t="str">
        <f t="shared" si="1"/>
        <v/>
      </c>
    </row>
    <row r="15" spans="2:8" ht="16.2" thickBot="1" x14ac:dyDescent="0.35">
      <c r="C15" s="239" t="s">
        <v>281</v>
      </c>
      <c r="D15" s="133"/>
      <c r="E15" s="134" t="str">
        <f t="shared" si="0"/>
        <v/>
      </c>
      <c r="F15" s="239" t="s">
        <v>281</v>
      </c>
      <c r="G15" s="133"/>
      <c r="H15" s="134" t="str">
        <f t="shared" si="1"/>
        <v/>
      </c>
    </row>
    <row r="16" spans="2:8" ht="16.2" thickBot="1" x14ac:dyDescent="0.35">
      <c r="C16" s="253" t="s">
        <v>55</v>
      </c>
      <c r="D16" s="133"/>
      <c r="E16" s="134" t="str">
        <f t="shared" si="0"/>
        <v/>
      </c>
      <c r="F16" s="253" t="s">
        <v>55</v>
      </c>
      <c r="G16" s="133"/>
      <c r="H16" s="134" t="str">
        <f t="shared" si="1"/>
        <v/>
      </c>
    </row>
    <row r="17" spans="2:8" ht="16.2" thickBot="1" x14ac:dyDescent="0.35">
      <c r="C17" s="240" t="s">
        <v>282</v>
      </c>
      <c r="D17" s="133"/>
      <c r="E17" s="134" t="str">
        <f t="shared" si="0"/>
        <v/>
      </c>
      <c r="F17" s="240" t="s">
        <v>282</v>
      </c>
      <c r="G17" s="133"/>
      <c r="H17" s="134" t="str">
        <f t="shared" si="1"/>
        <v/>
      </c>
    </row>
    <row r="18" spans="2:8" ht="16.2" thickBot="1" x14ac:dyDescent="0.35">
      <c r="C18" s="240" t="s">
        <v>283</v>
      </c>
      <c r="D18" s="133"/>
      <c r="E18" s="134" t="str">
        <f t="shared" si="0"/>
        <v/>
      </c>
      <c r="F18" s="240" t="s">
        <v>283</v>
      </c>
      <c r="G18" s="133"/>
      <c r="H18" s="134" t="str">
        <f t="shared" si="1"/>
        <v/>
      </c>
    </row>
    <row r="19" spans="2:8" ht="16.2" thickBot="1" x14ac:dyDescent="0.35">
      <c r="C19" s="240" t="s">
        <v>284</v>
      </c>
      <c r="D19" s="133"/>
      <c r="E19" s="134" t="str">
        <f t="shared" si="0"/>
        <v/>
      </c>
      <c r="F19" s="240" t="s">
        <v>284</v>
      </c>
      <c r="G19" s="133"/>
      <c r="H19" s="134" t="str">
        <f t="shared" si="1"/>
        <v/>
      </c>
    </row>
    <row r="20" spans="2:8" ht="16.2" thickBot="1" x14ac:dyDescent="0.35">
      <c r="C20" s="240" t="s">
        <v>285</v>
      </c>
      <c r="D20" s="133"/>
      <c r="E20" s="134" t="str">
        <f t="shared" si="0"/>
        <v/>
      </c>
      <c r="F20" s="240" t="s">
        <v>285</v>
      </c>
      <c r="G20" s="133"/>
      <c r="H20" s="134" t="str">
        <f t="shared" si="1"/>
        <v/>
      </c>
    </row>
    <row r="21" spans="2:8" ht="16.2" thickBot="1" x14ac:dyDescent="0.35">
      <c r="C21" s="240" t="s">
        <v>286</v>
      </c>
      <c r="D21" s="133"/>
      <c r="E21" s="134" t="str">
        <f t="shared" si="0"/>
        <v/>
      </c>
      <c r="F21" s="240" t="s">
        <v>286</v>
      </c>
      <c r="G21" s="133"/>
      <c r="H21" s="134" t="str">
        <f t="shared" si="1"/>
        <v/>
      </c>
    </row>
    <row r="22" spans="2:8" ht="16.2" thickBot="1" x14ac:dyDescent="0.35">
      <c r="C22" s="240" t="s">
        <v>287</v>
      </c>
      <c r="D22" s="133"/>
      <c r="E22" s="134" t="str">
        <f t="shared" si="0"/>
        <v/>
      </c>
      <c r="F22" s="240" t="s">
        <v>287</v>
      </c>
      <c r="G22" s="133"/>
      <c r="H22" s="134" t="str">
        <f t="shared" si="1"/>
        <v/>
      </c>
    </row>
    <row r="23" spans="2:8" ht="16.2" thickBot="1" x14ac:dyDescent="0.35">
      <c r="C23" s="240" t="s">
        <v>288</v>
      </c>
      <c r="D23" s="133"/>
      <c r="E23" s="134" t="str">
        <f t="shared" si="0"/>
        <v/>
      </c>
      <c r="F23" s="240" t="s">
        <v>288</v>
      </c>
      <c r="G23" s="133"/>
      <c r="H23" s="134" t="str">
        <f t="shared" si="1"/>
        <v/>
      </c>
    </row>
    <row r="24" spans="2:8" ht="16.2" thickBot="1" x14ac:dyDescent="0.35">
      <c r="C24" s="240" t="s">
        <v>289</v>
      </c>
      <c r="D24" s="133"/>
      <c r="E24" s="134" t="str">
        <f t="shared" si="0"/>
        <v/>
      </c>
      <c r="F24" s="240" t="s">
        <v>289</v>
      </c>
      <c r="G24" s="133"/>
      <c r="H24" s="134" t="str">
        <f t="shared" si="1"/>
        <v/>
      </c>
    </row>
    <row r="25" spans="2:8" ht="16.2" thickBot="1" x14ac:dyDescent="0.35">
      <c r="C25" s="241" t="s">
        <v>56</v>
      </c>
      <c r="D25" s="137">
        <f>SUM(D8:D24)</f>
        <v>0</v>
      </c>
      <c r="E25" s="134" t="str">
        <f t="shared" si="0"/>
        <v/>
      </c>
      <c r="F25" s="241" t="s">
        <v>56</v>
      </c>
      <c r="G25" s="137">
        <f>SUM(G8:G24)</f>
        <v>0</v>
      </c>
      <c r="H25" s="134" t="str">
        <f t="shared" si="1"/>
        <v/>
      </c>
    </row>
    <row r="26" spans="2:8" ht="16.2" thickTop="1" x14ac:dyDescent="0.3">
      <c r="C26" s="139"/>
    </row>
    <row r="27" spans="2:8" ht="50.4" customHeight="1" thickBot="1" x14ac:dyDescent="0.35">
      <c r="B27" s="111" t="s">
        <v>199</v>
      </c>
      <c r="C27" s="304" t="s">
        <v>292</v>
      </c>
      <c r="D27" s="304"/>
      <c r="E27" s="304"/>
      <c r="F27" s="304"/>
      <c r="G27" s="304"/>
      <c r="H27" s="304"/>
    </row>
    <row r="28" spans="2:8" ht="52.2" customHeight="1" thickTop="1" thickBot="1" x14ac:dyDescent="0.35">
      <c r="B28" s="111"/>
      <c r="C28" s="317" t="s">
        <v>290</v>
      </c>
      <c r="D28" s="318"/>
      <c r="E28" s="319"/>
      <c r="F28" s="317" t="s">
        <v>291</v>
      </c>
      <c r="G28" s="318"/>
      <c r="H28" s="319"/>
    </row>
    <row r="29" spans="2:8" ht="16.8" customHeight="1" thickTop="1" thickBot="1" x14ac:dyDescent="0.35">
      <c r="C29" s="305" t="s">
        <v>43</v>
      </c>
      <c r="D29" s="307" t="s">
        <v>44</v>
      </c>
      <c r="E29" s="308"/>
      <c r="F29" s="309" t="s">
        <v>43</v>
      </c>
      <c r="G29" s="307" t="s">
        <v>44</v>
      </c>
      <c r="H29" s="311"/>
    </row>
    <row r="30" spans="2:8" ht="16.2" thickBot="1" x14ac:dyDescent="0.35">
      <c r="C30" s="306"/>
      <c r="D30" s="130" t="s">
        <v>58</v>
      </c>
      <c r="E30" s="131" t="s">
        <v>59</v>
      </c>
      <c r="F30" s="310"/>
      <c r="G30" s="130" t="s">
        <v>58</v>
      </c>
      <c r="H30" s="131" t="s">
        <v>59</v>
      </c>
    </row>
    <row r="31" spans="2:8" ht="16.2" thickBot="1" x14ac:dyDescent="0.35">
      <c r="C31" s="242" t="s">
        <v>293</v>
      </c>
      <c r="D31" s="133"/>
      <c r="E31" s="134" t="str">
        <f>IF($D$48&lt;&gt;0,D31/$D$48,"")</f>
        <v/>
      </c>
      <c r="F31" s="242" t="s">
        <v>293</v>
      </c>
      <c r="G31" s="133"/>
      <c r="H31" s="134" t="str">
        <f>IF($G$48&lt;&gt;0,G31/$G$48,"")</f>
        <v/>
      </c>
    </row>
    <row r="32" spans="2:8" ht="16.2" thickBot="1" x14ac:dyDescent="0.35">
      <c r="C32" s="242" t="s">
        <v>294</v>
      </c>
      <c r="D32" s="133"/>
      <c r="E32" s="134" t="str">
        <f t="shared" ref="E32:E48" si="2">IF($D$48&lt;&gt;0,D32/$D$48,"")</f>
        <v/>
      </c>
      <c r="F32" s="242" t="s">
        <v>294</v>
      </c>
      <c r="G32" s="133"/>
      <c r="H32" s="134" t="str">
        <f t="shared" ref="H32:H48" si="3">IF($G$48&lt;&gt;0,G32/$G$48,"")</f>
        <v/>
      </c>
    </row>
    <row r="33" spans="3:8" ht="16.2" thickBot="1" x14ac:dyDescent="0.35">
      <c r="C33" s="243" t="s">
        <v>295</v>
      </c>
      <c r="D33" s="133"/>
      <c r="E33" s="134" t="str">
        <f t="shared" si="2"/>
        <v/>
      </c>
      <c r="F33" s="243" t="s">
        <v>295</v>
      </c>
      <c r="G33" s="133"/>
      <c r="H33" s="134" t="str">
        <f t="shared" si="3"/>
        <v/>
      </c>
    </row>
    <row r="34" spans="3:8" ht="16.2" thickBot="1" x14ac:dyDescent="0.35">
      <c r="C34" s="242" t="s">
        <v>296</v>
      </c>
      <c r="D34" s="133"/>
      <c r="E34" s="134" t="str">
        <f t="shared" si="2"/>
        <v/>
      </c>
      <c r="F34" s="242" t="s">
        <v>296</v>
      </c>
      <c r="G34" s="133"/>
      <c r="H34" s="134" t="str">
        <f t="shared" si="3"/>
        <v/>
      </c>
    </row>
    <row r="35" spans="3:8" ht="16.2" thickBot="1" x14ac:dyDescent="0.35">
      <c r="C35" s="242" t="s">
        <v>297</v>
      </c>
      <c r="D35" s="133"/>
      <c r="E35" s="134" t="str">
        <f t="shared" si="2"/>
        <v/>
      </c>
      <c r="F35" s="242" t="s">
        <v>297</v>
      </c>
      <c r="G35" s="133"/>
      <c r="H35" s="134" t="str">
        <f t="shared" si="3"/>
        <v/>
      </c>
    </row>
    <row r="36" spans="3:8" ht="16.2" thickBot="1" x14ac:dyDescent="0.35">
      <c r="C36" s="242" t="s">
        <v>298</v>
      </c>
      <c r="D36" s="133"/>
      <c r="E36" s="134" t="str">
        <f t="shared" si="2"/>
        <v/>
      </c>
      <c r="F36" s="242" t="s">
        <v>298</v>
      </c>
      <c r="G36" s="133"/>
      <c r="H36" s="134" t="str">
        <f t="shared" si="3"/>
        <v/>
      </c>
    </row>
    <row r="37" spans="3:8" ht="16.2" thickBot="1" x14ac:dyDescent="0.35">
      <c r="C37" s="242" t="s">
        <v>299</v>
      </c>
      <c r="D37" s="133"/>
      <c r="E37" s="134" t="str">
        <f t="shared" si="2"/>
        <v/>
      </c>
      <c r="F37" s="242" t="s">
        <v>299</v>
      </c>
      <c r="G37" s="133"/>
      <c r="H37" s="134" t="str">
        <f t="shared" si="3"/>
        <v/>
      </c>
    </row>
    <row r="38" spans="3:8" ht="16.2" thickBot="1" x14ac:dyDescent="0.35">
      <c r="C38" s="244" t="s">
        <v>300</v>
      </c>
      <c r="D38" s="133"/>
      <c r="E38" s="134" t="str">
        <f t="shared" si="2"/>
        <v/>
      </c>
      <c r="F38" s="244" t="s">
        <v>300</v>
      </c>
      <c r="G38" s="133"/>
      <c r="H38" s="134" t="str">
        <f t="shared" si="3"/>
        <v/>
      </c>
    </row>
    <row r="39" spans="3:8" ht="16.2" thickBot="1" x14ac:dyDescent="0.35">
      <c r="C39" s="254" t="s">
        <v>55</v>
      </c>
      <c r="D39" s="133"/>
      <c r="E39" s="134" t="str">
        <f t="shared" si="2"/>
        <v/>
      </c>
      <c r="F39" s="254" t="s">
        <v>55</v>
      </c>
      <c r="G39" s="133"/>
      <c r="H39" s="134" t="str">
        <f t="shared" si="3"/>
        <v/>
      </c>
    </row>
    <row r="40" spans="3:8" ht="16.2" thickBot="1" x14ac:dyDescent="0.35">
      <c r="C40" s="245" t="s">
        <v>301</v>
      </c>
      <c r="D40" s="133"/>
      <c r="E40" s="134" t="str">
        <f t="shared" si="2"/>
        <v/>
      </c>
      <c r="F40" s="245" t="s">
        <v>301</v>
      </c>
      <c r="G40" s="133"/>
      <c r="H40" s="134" t="str">
        <f t="shared" si="3"/>
        <v/>
      </c>
    </row>
    <row r="41" spans="3:8" ht="16.2" thickBot="1" x14ac:dyDescent="0.35">
      <c r="C41" s="245" t="s">
        <v>302</v>
      </c>
      <c r="D41" s="133"/>
      <c r="E41" s="134" t="str">
        <f t="shared" si="2"/>
        <v/>
      </c>
      <c r="F41" s="245" t="s">
        <v>302</v>
      </c>
      <c r="G41" s="133"/>
      <c r="H41" s="134" t="str">
        <f t="shared" si="3"/>
        <v/>
      </c>
    </row>
    <row r="42" spans="3:8" ht="16.2" thickBot="1" x14ac:dyDescent="0.35">
      <c r="C42" s="245" t="s">
        <v>303</v>
      </c>
      <c r="D42" s="133"/>
      <c r="E42" s="134" t="str">
        <f t="shared" si="2"/>
        <v/>
      </c>
      <c r="F42" s="245" t="s">
        <v>303</v>
      </c>
      <c r="G42" s="133"/>
      <c r="H42" s="134" t="str">
        <f t="shared" si="3"/>
        <v/>
      </c>
    </row>
    <row r="43" spans="3:8" ht="16.2" thickBot="1" x14ac:dyDescent="0.35">
      <c r="C43" s="245" t="s">
        <v>304</v>
      </c>
      <c r="D43" s="133"/>
      <c r="E43" s="134" t="str">
        <f t="shared" si="2"/>
        <v/>
      </c>
      <c r="F43" s="245" t="s">
        <v>304</v>
      </c>
      <c r="G43" s="133"/>
      <c r="H43" s="134" t="str">
        <f t="shared" si="3"/>
        <v/>
      </c>
    </row>
    <row r="44" spans="3:8" ht="16.2" thickBot="1" x14ac:dyDescent="0.35">
      <c r="C44" s="245" t="s">
        <v>305</v>
      </c>
      <c r="D44" s="133"/>
      <c r="E44" s="134" t="str">
        <f t="shared" si="2"/>
        <v/>
      </c>
      <c r="F44" s="245" t="s">
        <v>305</v>
      </c>
      <c r="G44" s="133"/>
      <c r="H44" s="134" t="str">
        <f t="shared" si="3"/>
        <v/>
      </c>
    </row>
    <row r="45" spans="3:8" ht="16.2" thickBot="1" x14ac:dyDescent="0.35">
      <c r="C45" s="245" t="s">
        <v>306</v>
      </c>
      <c r="D45" s="133"/>
      <c r="E45" s="134" t="str">
        <f t="shared" si="2"/>
        <v/>
      </c>
      <c r="F45" s="245" t="s">
        <v>306</v>
      </c>
      <c r="G45" s="133"/>
      <c r="H45" s="134" t="str">
        <f t="shared" si="3"/>
        <v/>
      </c>
    </row>
    <row r="46" spans="3:8" ht="16.2" thickBot="1" x14ac:dyDescent="0.35">
      <c r="C46" s="245" t="s">
        <v>307</v>
      </c>
      <c r="D46" s="133"/>
      <c r="E46" s="134" t="str">
        <f t="shared" si="2"/>
        <v/>
      </c>
      <c r="F46" s="245" t="s">
        <v>307</v>
      </c>
      <c r="G46" s="133"/>
      <c r="H46" s="134" t="str">
        <f t="shared" si="3"/>
        <v/>
      </c>
    </row>
    <row r="47" spans="3:8" ht="16.2" thickBot="1" x14ac:dyDescent="0.35">
      <c r="C47" s="245" t="s">
        <v>308</v>
      </c>
      <c r="D47" s="133"/>
      <c r="E47" s="134" t="str">
        <f t="shared" si="2"/>
        <v/>
      </c>
      <c r="F47" s="245" t="s">
        <v>308</v>
      </c>
      <c r="G47" s="133"/>
      <c r="H47" s="134" t="str">
        <f t="shared" si="3"/>
        <v/>
      </c>
    </row>
    <row r="48" spans="3:8" ht="16.2" thickBot="1" x14ac:dyDescent="0.35">
      <c r="C48" s="241" t="s">
        <v>56</v>
      </c>
      <c r="D48" s="137">
        <f>SUM(D31:D47)</f>
        <v>0</v>
      </c>
      <c r="E48" s="134" t="str">
        <f t="shared" si="2"/>
        <v/>
      </c>
      <c r="F48" s="241" t="s">
        <v>56</v>
      </c>
      <c r="G48" s="137">
        <f>SUM(G31:G47)</f>
        <v>0</v>
      </c>
      <c r="H48" s="134" t="str">
        <f t="shared" si="3"/>
        <v/>
      </c>
    </row>
    <row r="49" spans="2:8" ht="14.25" customHeight="1" thickTop="1" x14ac:dyDescent="0.3">
      <c r="C49" s="88"/>
      <c r="D49" s="140"/>
      <c r="E49" s="141"/>
      <c r="F49" s="142"/>
      <c r="G49" s="140"/>
      <c r="H49" s="141"/>
    </row>
    <row r="50" spans="2:8" x14ac:dyDescent="0.3">
      <c r="B50" s="73" t="s">
        <v>200</v>
      </c>
      <c r="C50" s="62" t="s">
        <v>212</v>
      </c>
    </row>
    <row r="51" spans="2:8" x14ac:dyDescent="0.3">
      <c r="C51" s="139" t="s">
        <v>57</v>
      </c>
    </row>
    <row r="52" spans="2:8" x14ac:dyDescent="0.3">
      <c r="C52" s="2" t="s">
        <v>146</v>
      </c>
      <c r="D52" s="312"/>
      <c r="E52" s="313"/>
    </row>
    <row r="53" spans="2:8" x14ac:dyDescent="0.3">
      <c r="C53" s="62" t="s">
        <v>147</v>
      </c>
      <c r="D53" s="312"/>
      <c r="E53" s="313"/>
    </row>
    <row r="54" spans="2:8" x14ac:dyDescent="0.3">
      <c r="C54" s="62" t="s">
        <v>148</v>
      </c>
      <c r="D54" s="312"/>
      <c r="E54" s="313"/>
    </row>
    <row r="56" spans="2:8" x14ac:dyDescent="0.3">
      <c r="C56" s="2" t="s">
        <v>149</v>
      </c>
    </row>
    <row r="57" spans="2:8" ht="33.75" customHeight="1" x14ac:dyDescent="0.3">
      <c r="C57" s="314"/>
      <c r="D57" s="315"/>
      <c r="E57" s="315"/>
      <c r="F57" s="315"/>
      <c r="G57" s="315"/>
      <c r="H57" s="316"/>
    </row>
  </sheetData>
  <mergeCells count="19">
    <mergeCell ref="D53:E53"/>
    <mergeCell ref="D54:E54"/>
    <mergeCell ref="C57:H57"/>
    <mergeCell ref="C5:E5"/>
    <mergeCell ref="F5:H5"/>
    <mergeCell ref="C28:E28"/>
    <mergeCell ref="F28:H28"/>
    <mergeCell ref="C29:C30"/>
    <mergeCell ref="C27:H27"/>
    <mergeCell ref="D52:E52"/>
    <mergeCell ref="D29:E29"/>
    <mergeCell ref="F29:F30"/>
    <mergeCell ref="G29:H29"/>
    <mergeCell ref="C2:H2"/>
    <mergeCell ref="C4:H4"/>
    <mergeCell ref="C6:C7"/>
    <mergeCell ref="D6:E6"/>
    <mergeCell ref="F6:F7"/>
    <mergeCell ref="G6:H6"/>
  </mergeCells>
  <conditionalFormatting sqref="C57">
    <cfRule type="expression" dxfId="47" priority="7">
      <formula>ISBLANK(C57)</formula>
    </cfRule>
  </conditionalFormatting>
  <conditionalFormatting sqref="D52:D54">
    <cfRule type="expression" dxfId="46" priority="4">
      <formula>ISBLANK(D52)</formula>
    </cfRule>
  </conditionalFormatting>
  <conditionalFormatting sqref="D8:E25 G8:H25">
    <cfRule type="expression" dxfId="45" priority="6">
      <formula>ISBLANK(D8)</formula>
    </cfRule>
  </conditionalFormatting>
  <conditionalFormatting sqref="D31:E48 G31:H48">
    <cfRule type="expression" dxfId="44" priority="1">
      <formula>ISBLANK(D31)</formula>
    </cfRule>
  </conditionalFormatting>
  <pageMargins left="0.70866141732283472" right="0.51181102362204722" top="0.74803149606299213" bottom="0.74803149606299213" header="0.31496062992125984" footer="0.31496062992125984"/>
  <pageSetup scale="62" orientation="portrait" r:id="rId1"/>
  <headerFooter>
    <oddHeader>&amp;L&amp;"-,Bold"&amp;16&amp;U&amp;KC00000CONFIDENTIAL</oddHeader>
    <oddFooter>&amp;LSection 155G - Prior Approval-Minor (2020)
&amp;CSummary of Information&amp;R&amp;A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3:K50"/>
  <sheetViews>
    <sheetView showGridLines="0" topLeftCell="A13" zoomScale="85" zoomScaleNormal="85" workbookViewId="0">
      <selection activeCell="K28" sqref="K28"/>
    </sheetView>
  </sheetViews>
  <sheetFormatPr defaultColWidth="8.88671875" defaultRowHeight="15.6" x14ac:dyDescent="0.3"/>
  <cols>
    <col min="1" max="1" width="5.44140625" style="19" customWidth="1"/>
    <col min="2" max="2" width="7.77734375" style="19" bestFit="1" customWidth="1"/>
    <col min="3" max="3" width="25.33203125" style="2" customWidth="1"/>
    <col min="4" max="5" width="17.109375" style="2" customWidth="1"/>
    <col min="6" max="6" width="23.6640625" style="2" customWidth="1"/>
    <col min="7" max="8" width="16.44140625" style="2" customWidth="1"/>
    <col min="9" max="16384" width="8.88671875" style="2"/>
  </cols>
  <sheetData>
    <row r="3" spans="2:11" x14ac:dyDescent="0.3">
      <c r="B3" s="162" t="s">
        <v>259</v>
      </c>
      <c r="C3" s="266" t="s">
        <v>226</v>
      </c>
      <c r="D3" s="266"/>
      <c r="E3" s="266"/>
      <c r="F3" s="266"/>
      <c r="G3" s="266"/>
      <c r="H3" s="266"/>
    </row>
    <row r="4" spans="2:11" x14ac:dyDescent="0.3">
      <c r="C4" s="61"/>
    </row>
    <row r="5" spans="2:11" x14ac:dyDescent="0.3">
      <c r="B5" s="179" t="s">
        <v>197</v>
      </c>
      <c r="C5" s="2" t="s">
        <v>150</v>
      </c>
      <c r="H5" s="143"/>
    </row>
    <row r="7" spans="2:11" x14ac:dyDescent="0.3">
      <c r="C7" s="2" t="s">
        <v>263</v>
      </c>
    </row>
    <row r="8" spans="2:11" x14ac:dyDescent="0.3">
      <c r="C8" s="180"/>
      <c r="D8"/>
      <c r="E8"/>
      <c r="F8"/>
      <c r="G8"/>
      <c r="H8" s="181"/>
      <c r="I8" s="182"/>
      <c r="J8" s="181"/>
      <c r="K8" s="182"/>
    </row>
    <row r="9" spans="2:11" x14ac:dyDescent="0.3">
      <c r="B9" s="172" t="s">
        <v>199</v>
      </c>
      <c r="C9" s="2" t="s">
        <v>151</v>
      </c>
      <c r="F9" s="5" t="s">
        <v>207</v>
      </c>
      <c r="G9" s="144"/>
    </row>
    <row r="10" spans="2:11" x14ac:dyDescent="0.3">
      <c r="F10" s="5" t="s">
        <v>208</v>
      </c>
      <c r="G10" s="144"/>
    </row>
    <row r="11" spans="2:11" x14ac:dyDescent="0.3">
      <c r="B11" s="172" t="s">
        <v>200</v>
      </c>
      <c r="C11" s="2" t="s">
        <v>264</v>
      </c>
    </row>
    <row r="13" spans="2:11" ht="69.599999999999994" customHeight="1" x14ac:dyDescent="0.3">
      <c r="C13" s="300"/>
      <c r="D13" s="301"/>
      <c r="E13" s="301"/>
      <c r="F13" s="301"/>
      <c r="G13" s="301"/>
      <c r="H13" s="302"/>
    </row>
    <row r="15" spans="2:11" ht="49.2" customHeight="1" x14ac:dyDescent="0.3">
      <c r="B15" s="177" t="s">
        <v>201</v>
      </c>
      <c r="C15" s="265" t="s">
        <v>265</v>
      </c>
      <c r="D15" s="265"/>
      <c r="E15" s="265"/>
      <c r="F15" s="265"/>
      <c r="G15" s="265"/>
      <c r="H15" s="265"/>
    </row>
    <row r="16" spans="2:11" ht="12" customHeight="1" thickBot="1" x14ac:dyDescent="0.35">
      <c r="B16" s="111"/>
      <c r="C16" s="59"/>
      <c r="D16" s="59"/>
      <c r="E16" s="59"/>
      <c r="F16" s="59"/>
      <c r="G16" s="59"/>
      <c r="H16" s="59"/>
    </row>
    <row r="17" spans="2:8" ht="16.8" thickTop="1" thickBot="1" x14ac:dyDescent="0.35">
      <c r="C17" s="305" t="s">
        <v>43</v>
      </c>
      <c r="D17" s="307" t="s">
        <v>44</v>
      </c>
      <c r="E17" s="308"/>
      <c r="F17" s="309" t="s">
        <v>43</v>
      </c>
      <c r="G17" s="307" t="s">
        <v>44</v>
      </c>
      <c r="H17" s="311"/>
    </row>
    <row r="18" spans="2:8" ht="16.2" thickBot="1" x14ac:dyDescent="0.35">
      <c r="C18" s="306"/>
      <c r="D18" s="130" t="s">
        <v>58</v>
      </c>
      <c r="E18" s="131" t="s">
        <v>59</v>
      </c>
      <c r="F18" s="310"/>
      <c r="G18" s="130" t="s">
        <v>58</v>
      </c>
      <c r="H18" s="131" t="s">
        <v>59</v>
      </c>
    </row>
    <row r="19" spans="2:8" ht="21.6" customHeight="1" thickBot="1" x14ac:dyDescent="0.35">
      <c r="C19" s="132" t="s">
        <v>45</v>
      </c>
      <c r="D19" s="133"/>
      <c r="E19" s="134" t="str">
        <f>IF($G$24&lt;&gt;0,D19/$G$24,"")</f>
        <v/>
      </c>
      <c r="F19" s="135" t="s">
        <v>46</v>
      </c>
      <c r="G19" s="133"/>
      <c r="H19" s="134" t="str">
        <f t="shared" ref="H19:H23" si="0">IF($G$24&lt;&gt;0,G19/$G$24,"")</f>
        <v/>
      </c>
    </row>
    <row r="20" spans="2:8" ht="21.6" customHeight="1" thickBot="1" x14ac:dyDescent="0.35">
      <c r="C20" s="132" t="s">
        <v>47</v>
      </c>
      <c r="D20" s="133"/>
      <c r="E20" s="134" t="str">
        <f t="shared" ref="E20:E24" si="1">IF($G$24&lt;&gt;0,D20/$G$24,"")</f>
        <v/>
      </c>
      <c r="F20" s="135" t="s">
        <v>48</v>
      </c>
      <c r="G20" s="133"/>
      <c r="H20" s="134" t="str">
        <f t="shared" si="0"/>
        <v/>
      </c>
    </row>
    <row r="21" spans="2:8" ht="21.6" customHeight="1" thickBot="1" x14ac:dyDescent="0.35">
      <c r="C21" s="132" t="s">
        <v>49</v>
      </c>
      <c r="D21" s="133"/>
      <c r="E21" s="134" t="str">
        <f t="shared" si="1"/>
        <v/>
      </c>
      <c r="F21" s="135" t="s">
        <v>50</v>
      </c>
      <c r="G21" s="133"/>
      <c r="H21" s="134" t="str">
        <f t="shared" si="0"/>
        <v/>
      </c>
    </row>
    <row r="22" spans="2:8" ht="21.6" customHeight="1" thickBot="1" x14ac:dyDescent="0.35">
      <c r="C22" s="132" t="s">
        <v>51</v>
      </c>
      <c r="D22" s="133"/>
      <c r="E22" s="134" t="str">
        <f t="shared" si="1"/>
        <v/>
      </c>
      <c r="F22" s="135" t="s">
        <v>52</v>
      </c>
      <c r="G22" s="133"/>
      <c r="H22" s="134" t="str">
        <f t="shared" si="0"/>
        <v/>
      </c>
    </row>
    <row r="23" spans="2:8" ht="21.6" customHeight="1" thickBot="1" x14ac:dyDescent="0.35">
      <c r="C23" s="132" t="s">
        <v>53</v>
      </c>
      <c r="D23" s="133"/>
      <c r="E23" s="134" t="str">
        <f t="shared" si="1"/>
        <v/>
      </c>
      <c r="F23" s="135" t="s">
        <v>54</v>
      </c>
      <c r="G23" s="133"/>
      <c r="H23" s="134" t="str">
        <f t="shared" si="0"/>
        <v/>
      </c>
    </row>
    <row r="24" spans="2:8" ht="21.6" customHeight="1" thickBot="1" x14ac:dyDescent="0.35">
      <c r="C24" s="136" t="s">
        <v>55</v>
      </c>
      <c r="D24" s="137"/>
      <c r="E24" s="134" t="str">
        <f t="shared" si="1"/>
        <v/>
      </c>
      <c r="F24" s="138" t="s">
        <v>56</v>
      </c>
      <c r="G24" s="137">
        <f>SUM(D19:D24,G19:G23)</f>
        <v>0</v>
      </c>
      <c r="H24" s="134">
        <f>IF(G24&lt;&gt;0,1,0)</f>
        <v>0</v>
      </c>
    </row>
    <row r="25" spans="2:8" ht="16.2" thickTop="1" x14ac:dyDescent="0.3">
      <c r="C25" s="139"/>
    </row>
    <row r="26" spans="2:8" ht="49.2" customHeight="1" x14ac:dyDescent="0.3">
      <c r="B26" s="177" t="s">
        <v>202</v>
      </c>
      <c r="C26" s="265" t="s">
        <v>209</v>
      </c>
      <c r="D26" s="265"/>
      <c r="E26" s="265"/>
      <c r="F26" s="265"/>
      <c r="G26" s="265"/>
      <c r="H26" s="265"/>
    </row>
    <row r="27" spans="2:8" ht="16.8" customHeight="1" thickBot="1" x14ac:dyDescent="0.35">
      <c r="B27" s="111"/>
      <c r="C27" s="59"/>
      <c r="D27" s="59"/>
      <c r="E27" s="59"/>
      <c r="F27" s="59"/>
      <c r="G27" s="59"/>
      <c r="H27" s="59"/>
    </row>
    <row r="28" spans="2:8" ht="16.8" thickTop="1" thickBot="1" x14ac:dyDescent="0.35">
      <c r="C28" s="305" t="s">
        <v>43</v>
      </c>
      <c r="D28" s="307" t="s">
        <v>44</v>
      </c>
      <c r="E28" s="308"/>
      <c r="F28" s="309" t="s">
        <v>43</v>
      </c>
      <c r="G28" s="307" t="s">
        <v>44</v>
      </c>
      <c r="H28" s="311"/>
    </row>
    <row r="29" spans="2:8" ht="16.2" thickBot="1" x14ac:dyDescent="0.35">
      <c r="C29" s="306"/>
      <c r="D29" s="130" t="s">
        <v>58</v>
      </c>
      <c r="E29" s="131" t="s">
        <v>59</v>
      </c>
      <c r="F29" s="310"/>
      <c r="G29" s="130" t="s">
        <v>58</v>
      </c>
      <c r="H29" s="131" t="s">
        <v>59</v>
      </c>
    </row>
    <row r="30" spans="2:8" ht="21" customHeight="1" thickBot="1" x14ac:dyDescent="0.35">
      <c r="C30" s="132" t="s">
        <v>45</v>
      </c>
      <c r="D30" s="133"/>
      <c r="E30" s="134" t="str">
        <f>IF($G$35&lt;&gt;0,D30/$G$35,"")</f>
        <v/>
      </c>
      <c r="F30" s="135" t="s">
        <v>46</v>
      </c>
      <c r="G30" s="133"/>
      <c r="H30" s="134" t="str">
        <f t="shared" ref="H30:H34" si="2">IF($G$35&lt;&gt;0,G30/$G$35,"")</f>
        <v/>
      </c>
    </row>
    <row r="31" spans="2:8" ht="21" customHeight="1" thickBot="1" x14ac:dyDescent="0.35">
      <c r="C31" s="132" t="s">
        <v>47</v>
      </c>
      <c r="D31" s="133"/>
      <c r="E31" s="134" t="str">
        <f t="shared" ref="E31:E35" si="3">IF($G$35&lt;&gt;0,D31/$G$35,"")</f>
        <v/>
      </c>
      <c r="F31" s="135" t="s">
        <v>48</v>
      </c>
      <c r="G31" s="133"/>
      <c r="H31" s="134" t="str">
        <f t="shared" si="2"/>
        <v/>
      </c>
    </row>
    <row r="32" spans="2:8" ht="21" customHeight="1" thickBot="1" x14ac:dyDescent="0.35">
      <c r="C32" s="132" t="s">
        <v>49</v>
      </c>
      <c r="D32" s="133"/>
      <c r="E32" s="134" t="str">
        <f t="shared" si="3"/>
        <v/>
      </c>
      <c r="F32" s="135" t="s">
        <v>50</v>
      </c>
      <c r="G32" s="133"/>
      <c r="H32" s="134" t="str">
        <f t="shared" si="2"/>
        <v/>
      </c>
    </row>
    <row r="33" spans="1:8" ht="21" customHeight="1" thickBot="1" x14ac:dyDescent="0.35">
      <c r="C33" s="132" t="s">
        <v>51</v>
      </c>
      <c r="D33" s="133"/>
      <c r="E33" s="134" t="str">
        <f t="shared" si="3"/>
        <v/>
      </c>
      <c r="F33" s="135" t="s">
        <v>52</v>
      </c>
      <c r="G33" s="133"/>
      <c r="H33" s="134" t="str">
        <f t="shared" si="2"/>
        <v/>
      </c>
    </row>
    <row r="34" spans="1:8" ht="21" customHeight="1" thickBot="1" x14ac:dyDescent="0.35">
      <c r="C34" s="132" t="s">
        <v>53</v>
      </c>
      <c r="D34" s="133"/>
      <c r="E34" s="134" t="str">
        <f t="shared" si="3"/>
        <v/>
      </c>
      <c r="F34" s="135" t="s">
        <v>54</v>
      </c>
      <c r="G34" s="133"/>
      <c r="H34" s="134" t="str">
        <f t="shared" si="2"/>
        <v/>
      </c>
    </row>
    <row r="35" spans="1:8" ht="21" customHeight="1" thickBot="1" x14ac:dyDescent="0.35">
      <c r="C35" s="136" t="s">
        <v>55</v>
      </c>
      <c r="D35" s="137"/>
      <c r="E35" s="134" t="str">
        <f t="shared" si="3"/>
        <v/>
      </c>
      <c r="F35" s="138" t="s">
        <v>56</v>
      </c>
      <c r="G35" s="137">
        <f>SUM(D30:D35,G30:G34)</f>
        <v>0</v>
      </c>
      <c r="H35" s="134">
        <f>IF(G35&lt;&gt;0,1,0)</f>
        <v>0</v>
      </c>
    </row>
    <row r="36" spans="1:8" ht="14.25" customHeight="1" thickTop="1" x14ac:dyDescent="0.3">
      <c r="C36" s="88"/>
      <c r="D36" s="140"/>
      <c r="E36" s="141"/>
      <c r="F36" s="142"/>
      <c r="G36" s="140"/>
      <c r="H36" s="141"/>
    </row>
    <row r="38" spans="1:8" x14ac:dyDescent="0.3">
      <c r="B38" s="172" t="s">
        <v>210</v>
      </c>
      <c r="C38" s="2" t="s">
        <v>266</v>
      </c>
      <c r="G38" s="143"/>
    </row>
    <row r="40" spans="1:8" s="62" customFormat="1" ht="22.8" customHeight="1" x14ac:dyDescent="0.3">
      <c r="A40" s="73"/>
      <c r="B40" s="176" t="s">
        <v>211</v>
      </c>
      <c r="C40" s="62" t="s">
        <v>156</v>
      </c>
    </row>
    <row r="41" spans="1:8" ht="53.4" customHeight="1" x14ac:dyDescent="0.3">
      <c r="C41" s="300"/>
      <c r="D41" s="301"/>
      <c r="E41" s="301"/>
      <c r="F41" s="301"/>
      <c r="G41" s="301"/>
      <c r="H41" s="302"/>
    </row>
    <row r="42" spans="1:8" ht="10.199999999999999" customHeight="1" x14ac:dyDescent="0.3">
      <c r="C42" s="6"/>
      <c r="D42" s="6"/>
      <c r="E42" s="6"/>
      <c r="F42" s="6"/>
      <c r="G42" s="6"/>
      <c r="H42" s="6"/>
    </row>
    <row r="43" spans="1:8" ht="6.6" customHeight="1" x14ac:dyDescent="0.3"/>
    <row r="44" spans="1:8" ht="27" customHeight="1" x14ac:dyDescent="0.3">
      <c r="B44" s="237" t="s">
        <v>245</v>
      </c>
      <c r="C44" s="265" t="s">
        <v>246</v>
      </c>
      <c r="D44" s="265"/>
      <c r="E44" s="265"/>
      <c r="F44" s="265"/>
      <c r="G44" s="265"/>
      <c r="H44" s="265"/>
    </row>
    <row r="45" spans="1:8" x14ac:dyDescent="0.3">
      <c r="C45" s="91" t="s">
        <v>247</v>
      </c>
      <c r="D45" s="143"/>
      <c r="E45" s="91"/>
      <c r="F45" s="157"/>
    </row>
    <row r="46" spans="1:8" ht="16.2" thickBot="1" x14ac:dyDescent="0.35">
      <c r="C46" s="2" t="s">
        <v>248</v>
      </c>
      <c r="D46" s="234"/>
    </row>
    <row r="47" spans="1:8" ht="16.2" thickBot="1" x14ac:dyDescent="0.35">
      <c r="C47" s="2" t="s">
        <v>249</v>
      </c>
      <c r="D47" s="235" t="str">
        <f>IF( D45&lt;&gt;"",+D45-D46,"")</f>
        <v/>
      </c>
      <c r="E47" s="236" t="str">
        <f>IF(D45&lt;&gt;"", IF(D$45&lt;&gt;0,D47/D45,""),"")</f>
        <v/>
      </c>
    </row>
    <row r="49" spans="3:8" x14ac:dyDescent="0.3">
      <c r="C49" s="2" t="s">
        <v>250</v>
      </c>
    </row>
    <row r="50" spans="3:8" ht="52.8" customHeight="1" x14ac:dyDescent="0.3">
      <c r="C50" s="300"/>
      <c r="D50" s="301"/>
      <c r="E50" s="301"/>
      <c r="F50" s="301"/>
      <c r="G50" s="301"/>
      <c r="H50" s="302"/>
    </row>
  </sheetData>
  <mergeCells count="15">
    <mergeCell ref="C50:H50"/>
    <mergeCell ref="C13:H13"/>
    <mergeCell ref="C3:H3"/>
    <mergeCell ref="C26:H26"/>
    <mergeCell ref="C15:H15"/>
    <mergeCell ref="C17:C18"/>
    <mergeCell ref="D17:E17"/>
    <mergeCell ref="F17:F18"/>
    <mergeCell ref="G17:H17"/>
    <mergeCell ref="C41:H41"/>
    <mergeCell ref="C28:C29"/>
    <mergeCell ref="D28:E28"/>
    <mergeCell ref="F28:F29"/>
    <mergeCell ref="G28:H28"/>
    <mergeCell ref="C44:H44"/>
  </mergeCells>
  <conditionalFormatting sqref="C13">
    <cfRule type="expression" dxfId="43" priority="8">
      <formula>ISBLANK(C13)</formula>
    </cfRule>
  </conditionalFormatting>
  <conditionalFormatting sqref="C41">
    <cfRule type="expression" dxfId="42" priority="23">
      <formula>ISBLANK(C41)</formula>
    </cfRule>
  </conditionalFormatting>
  <conditionalFormatting sqref="C50">
    <cfRule type="expression" dxfId="41" priority="1">
      <formula>ISBLANK(C50)</formula>
    </cfRule>
  </conditionalFormatting>
  <conditionalFormatting sqref="D45:D46">
    <cfRule type="expression" dxfId="40" priority="2">
      <formula>ISBLANK(D45)</formula>
    </cfRule>
  </conditionalFormatting>
  <conditionalFormatting sqref="D19:E24">
    <cfRule type="expression" dxfId="39" priority="26">
      <formula>ISBLANK(D19)</formula>
    </cfRule>
  </conditionalFormatting>
  <conditionalFormatting sqref="D30:E35 G30:H35">
    <cfRule type="expression" dxfId="38" priority="34">
      <formula>ISBLANK(D30)</formula>
    </cfRule>
  </conditionalFormatting>
  <conditionalFormatting sqref="G9:G10">
    <cfRule type="expression" dxfId="37" priority="4">
      <formula>ISBLANK(G9)</formula>
    </cfRule>
  </conditionalFormatting>
  <conditionalFormatting sqref="G38">
    <cfRule type="expression" dxfId="36" priority="24">
      <formula>ISBLANK(G38)</formula>
    </cfRule>
  </conditionalFormatting>
  <conditionalFormatting sqref="G19:H24">
    <cfRule type="expression" dxfId="35" priority="25">
      <formula>ISBLANK(G19)</formula>
    </cfRule>
  </conditionalFormatting>
  <conditionalFormatting sqref="H5">
    <cfRule type="expression" dxfId="34" priority="7">
      <formula>ISBLANK(H5)</formula>
    </cfRule>
  </conditionalFormatting>
  <dataValidations disablePrompts="1" count="1">
    <dataValidation type="list" allowBlank="1" showInputMessage="1" showErrorMessage="1" prompt="Yes/No" sqref="H5" xr:uid="{00000000-0002-0000-0A00-000000000000}">
      <formula1>YesnoBox</formula1>
    </dataValidation>
  </dataValidations>
  <pageMargins left="0.70866141732283472" right="0.51181102362204722" top="0.74803149606299213" bottom="0.74803149606299213" header="0.31496062992125984" footer="0.31496062992125984"/>
  <pageSetup scale="64" orientation="portrait" r:id="rId1"/>
  <headerFooter>
    <oddHeader>&amp;L&amp;"-,Bold"&amp;16&amp;U&amp;KC00000CONFIDENTIAL</oddHeader>
    <oddFooter>&amp;LSection 155G - Prior Approval (2018)&amp;CSummary of Information&amp;R&amp;A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election activeCell="F14" sqref="F14"/>
    </sheetView>
  </sheetViews>
  <sheetFormatPr defaultRowHeight="14.4" x14ac:dyDescent="0.3"/>
  <sheetData>
    <row r="1" spans="1:1" x14ac:dyDescent="0.3">
      <c r="A1" t="s">
        <v>155</v>
      </c>
    </row>
    <row r="2" spans="1:1" x14ac:dyDescent="0.3">
      <c r="A2" t="s">
        <v>167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21E917-794B-4435-AA95-E4A98872B25C}">
  <sheetPr>
    <pageSetUpPr fitToPage="1"/>
  </sheetPr>
  <dimension ref="A3:K73"/>
  <sheetViews>
    <sheetView showGridLines="0" zoomScale="85" zoomScaleNormal="85" workbookViewId="0">
      <selection activeCell="A6" sqref="A6:I6"/>
    </sheetView>
  </sheetViews>
  <sheetFormatPr defaultColWidth="8.88671875" defaultRowHeight="15.6" x14ac:dyDescent="0.3"/>
  <cols>
    <col min="1" max="1" width="5.44140625" style="19" customWidth="1"/>
    <col min="2" max="2" width="7.77734375" style="19" bestFit="1" customWidth="1"/>
    <col min="3" max="3" width="25.33203125" style="2" customWidth="1"/>
    <col min="4" max="5" width="17.109375" style="2" customWidth="1"/>
    <col min="6" max="6" width="23.6640625" style="2" customWidth="1"/>
    <col min="7" max="8" width="16.44140625" style="2" customWidth="1"/>
    <col min="9" max="16384" width="8.88671875" style="2"/>
  </cols>
  <sheetData>
    <row r="3" spans="2:11" x14ac:dyDescent="0.3">
      <c r="B3" s="162" t="s">
        <v>259</v>
      </c>
      <c r="C3" s="266" t="s">
        <v>226</v>
      </c>
      <c r="D3" s="266"/>
      <c r="E3" s="266"/>
      <c r="F3" s="266"/>
      <c r="G3" s="266"/>
      <c r="H3" s="266"/>
    </row>
    <row r="4" spans="2:11" x14ac:dyDescent="0.3">
      <c r="C4" s="61"/>
    </row>
    <row r="5" spans="2:11" x14ac:dyDescent="0.3">
      <c r="B5" s="179" t="s">
        <v>197</v>
      </c>
      <c r="C5" s="2" t="s">
        <v>150</v>
      </c>
      <c r="H5" s="143"/>
    </row>
    <row r="6" spans="2:11" ht="4.2" customHeight="1" x14ac:dyDescent="0.3"/>
    <row r="7" spans="2:11" x14ac:dyDescent="0.3">
      <c r="C7" s="2" t="s">
        <v>263</v>
      </c>
    </row>
    <row r="8" spans="2:11" ht="4.2" customHeight="1" x14ac:dyDescent="0.3">
      <c r="C8" s="180"/>
      <c r="D8"/>
      <c r="E8"/>
      <c r="F8"/>
      <c r="G8"/>
      <c r="H8" s="181"/>
      <c r="I8" s="182"/>
      <c r="J8" s="181"/>
      <c r="K8" s="182"/>
    </row>
    <row r="9" spans="2:11" x14ac:dyDescent="0.3">
      <c r="B9" s="172" t="s">
        <v>199</v>
      </c>
      <c r="C9" s="2" t="s">
        <v>151</v>
      </c>
      <c r="F9" s="5" t="s">
        <v>207</v>
      </c>
      <c r="G9" s="144"/>
    </row>
    <row r="10" spans="2:11" x14ac:dyDescent="0.3">
      <c r="F10" s="5" t="s">
        <v>208</v>
      </c>
      <c r="G10" s="144"/>
    </row>
    <row r="11" spans="2:11" x14ac:dyDescent="0.3">
      <c r="B11" s="172" t="s">
        <v>200</v>
      </c>
      <c r="C11" s="2" t="s">
        <v>264</v>
      </c>
    </row>
    <row r="12" spans="2:11" ht="4.8" customHeight="1" x14ac:dyDescent="0.3"/>
    <row r="13" spans="2:11" ht="69.599999999999994" customHeight="1" x14ac:dyDescent="0.3">
      <c r="C13" s="300"/>
      <c r="D13" s="301"/>
      <c r="E13" s="301"/>
      <c r="F13" s="301"/>
      <c r="G13" s="301"/>
      <c r="H13" s="302"/>
    </row>
    <row r="15" spans="2:11" ht="49.2" customHeight="1" thickBot="1" x14ac:dyDescent="0.35">
      <c r="B15" s="177" t="s">
        <v>201</v>
      </c>
      <c r="C15" s="265" t="s">
        <v>309</v>
      </c>
      <c r="D15" s="265"/>
      <c r="E15" s="265"/>
      <c r="F15" s="265"/>
      <c r="G15" s="265"/>
      <c r="H15" s="265"/>
    </row>
    <row r="16" spans="2:11" ht="32.4" customHeight="1" thickTop="1" thickBot="1" x14ac:dyDescent="0.35">
      <c r="B16" s="111"/>
      <c r="C16" s="317" t="s">
        <v>290</v>
      </c>
      <c r="D16" s="318"/>
      <c r="E16" s="319"/>
      <c r="F16" s="317" t="s">
        <v>291</v>
      </c>
      <c r="G16" s="318"/>
      <c r="H16" s="319"/>
    </row>
    <row r="17" spans="1:8" ht="16.8" thickTop="1" thickBot="1" x14ac:dyDescent="0.35">
      <c r="C17" s="305" t="s">
        <v>43</v>
      </c>
      <c r="D17" s="307" t="s">
        <v>44</v>
      </c>
      <c r="E17" s="308"/>
      <c r="F17" s="309" t="s">
        <v>43</v>
      </c>
      <c r="G17" s="307" t="s">
        <v>44</v>
      </c>
      <c r="H17" s="311"/>
    </row>
    <row r="18" spans="1:8" ht="49.2" customHeight="1" thickBot="1" x14ac:dyDescent="0.35">
      <c r="B18" s="2"/>
      <c r="C18" s="306"/>
      <c r="D18" s="130" t="s">
        <v>58</v>
      </c>
      <c r="E18" s="131" t="s">
        <v>59</v>
      </c>
      <c r="F18" s="310"/>
      <c r="G18" s="130" t="s">
        <v>58</v>
      </c>
      <c r="H18" s="246" t="s">
        <v>59</v>
      </c>
    </row>
    <row r="19" spans="1:8" ht="16.2" thickBot="1" x14ac:dyDescent="0.35">
      <c r="B19" s="2"/>
      <c r="C19" s="247" t="s">
        <v>274</v>
      </c>
      <c r="D19" s="133"/>
      <c r="E19" s="134" t="str">
        <f>IF($D$25&lt;&gt;0,D19/$D$25,"")</f>
        <v/>
      </c>
      <c r="F19" s="239" t="s">
        <v>274</v>
      </c>
      <c r="G19" s="133"/>
      <c r="H19" s="248" t="str">
        <f>IF($G$25&lt;&gt;0,G19/$G$25,"")</f>
        <v/>
      </c>
    </row>
    <row r="20" spans="1:8" ht="16.2" thickBot="1" x14ac:dyDescent="0.35">
      <c r="B20" s="2"/>
      <c r="C20" s="247" t="s">
        <v>275</v>
      </c>
      <c r="D20" s="133"/>
      <c r="E20" s="134" t="str">
        <f t="shared" ref="E20:E35" si="0">IF($D$25&lt;&gt;0,D20/$D$25,"")</f>
        <v/>
      </c>
      <c r="F20" s="239" t="s">
        <v>275</v>
      </c>
      <c r="G20" s="133"/>
      <c r="H20" s="248" t="str">
        <f t="shared" ref="H20:H36" si="1">IF($G$25&lt;&gt;0,G20/$G$25,"")</f>
        <v/>
      </c>
    </row>
    <row r="21" spans="1:8" ht="16.2" thickBot="1" x14ac:dyDescent="0.35">
      <c r="B21" s="2"/>
      <c r="C21" s="247" t="s">
        <v>276</v>
      </c>
      <c r="D21" s="133"/>
      <c r="E21" s="134" t="str">
        <f t="shared" si="0"/>
        <v/>
      </c>
      <c r="F21" s="239" t="s">
        <v>276</v>
      </c>
      <c r="G21" s="133"/>
      <c r="H21" s="248" t="str">
        <f t="shared" si="1"/>
        <v/>
      </c>
    </row>
    <row r="22" spans="1:8" ht="16.2" thickBot="1" x14ac:dyDescent="0.35">
      <c r="B22" s="2"/>
      <c r="C22" s="247" t="s">
        <v>277</v>
      </c>
      <c r="D22" s="133"/>
      <c r="E22" s="134" t="str">
        <f t="shared" si="0"/>
        <v/>
      </c>
      <c r="F22" s="239" t="s">
        <v>277</v>
      </c>
      <c r="G22" s="133"/>
      <c r="H22" s="248" t="str">
        <f t="shared" si="1"/>
        <v/>
      </c>
    </row>
    <row r="23" spans="1:8" ht="16.2" thickBot="1" x14ac:dyDescent="0.35">
      <c r="B23" s="2"/>
      <c r="C23" s="247" t="s">
        <v>278</v>
      </c>
      <c r="D23" s="133"/>
      <c r="E23" s="134" t="str">
        <f t="shared" si="0"/>
        <v/>
      </c>
      <c r="F23" s="239" t="s">
        <v>278</v>
      </c>
      <c r="G23" s="133"/>
      <c r="H23" s="248" t="str">
        <f t="shared" si="1"/>
        <v/>
      </c>
    </row>
    <row r="24" spans="1:8" ht="16.2" thickBot="1" x14ac:dyDescent="0.35">
      <c r="B24" s="2"/>
      <c r="C24" s="247" t="s">
        <v>279</v>
      </c>
      <c r="D24" s="133"/>
      <c r="E24" s="134" t="str">
        <f t="shared" si="0"/>
        <v/>
      </c>
      <c r="F24" s="239" t="s">
        <v>279</v>
      </c>
      <c r="G24" s="133"/>
      <c r="H24" s="248" t="str">
        <f t="shared" si="1"/>
        <v/>
      </c>
    </row>
    <row r="25" spans="1:8" ht="16.2" thickBot="1" x14ac:dyDescent="0.35">
      <c r="B25" s="2"/>
      <c r="C25" s="247" t="s">
        <v>280</v>
      </c>
      <c r="D25" s="133"/>
      <c r="E25" s="134" t="str">
        <f t="shared" si="0"/>
        <v/>
      </c>
      <c r="F25" s="239" t="s">
        <v>280</v>
      </c>
      <c r="G25" s="133"/>
      <c r="H25" s="248" t="str">
        <f t="shared" si="1"/>
        <v/>
      </c>
    </row>
    <row r="26" spans="1:8" ht="16.2" thickBot="1" x14ac:dyDescent="0.35">
      <c r="B26" s="2"/>
      <c r="C26" s="247" t="s">
        <v>281</v>
      </c>
      <c r="D26" s="133"/>
      <c r="E26" s="134" t="str">
        <f t="shared" si="0"/>
        <v/>
      </c>
      <c r="F26" s="239" t="s">
        <v>281</v>
      </c>
      <c r="G26" s="133"/>
      <c r="H26" s="248" t="str">
        <f t="shared" si="1"/>
        <v/>
      </c>
    </row>
    <row r="27" spans="1:8" ht="16.2" thickBot="1" x14ac:dyDescent="0.35">
      <c r="B27" s="2"/>
      <c r="C27" s="255" t="s">
        <v>55</v>
      </c>
      <c r="D27" s="133"/>
      <c r="E27" s="134" t="str">
        <f t="shared" si="0"/>
        <v/>
      </c>
      <c r="F27" s="253" t="s">
        <v>55</v>
      </c>
      <c r="G27" s="133"/>
      <c r="H27" s="248" t="str">
        <f t="shared" si="1"/>
        <v/>
      </c>
    </row>
    <row r="28" spans="1:8" ht="16.2" thickBot="1" x14ac:dyDescent="0.35">
      <c r="B28" s="2"/>
      <c r="C28" s="249" t="s">
        <v>282</v>
      </c>
      <c r="D28" s="133"/>
      <c r="E28" s="134" t="str">
        <f t="shared" si="0"/>
        <v/>
      </c>
      <c r="F28" s="240" t="s">
        <v>282</v>
      </c>
      <c r="G28" s="133"/>
      <c r="H28" s="248" t="str">
        <f t="shared" si="1"/>
        <v/>
      </c>
    </row>
    <row r="29" spans="1:8" ht="16.2" thickBot="1" x14ac:dyDescent="0.35">
      <c r="B29" s="2"/>
      <c r="C29" s="249" t="s">
        <v>283</v>
      </c>
      <c r="D29" s="133"/>
      <c r="E29" s="134" t="str">
        <f t="shared" si="0"/>
        <v/>
      </c>
      <c r="F29" s="240" t="s">
        <v>283</v>
      </c>
      <c r="G29" s="133"/>
      <c r="H29" s="248" t="str">
        <f t="shared" si="1"/>
        <v/>
      </c>
    </row>
    <row r="30" spans="1:8" ht="16.2" thickBot="1" x14ac:dyDescent="0.35">
      <c r="B30" s="2"/>
      <c r="C30" s="249" t="s">
        <v>284</v>
      </c>
      <c r="D30" s="133"/>
      <c r="E30" s="134" t="str">
        <f t="shared" si="0"/>
        <v/>
      </c>
      <c r="F30" s="240" t="s">
        <v>284</v>
      </c>
      <c r="G30" s="133"/>
      <c r="H30" s="248" t="str">
        <f t="shared" si="1"/>
        <v/>
      </c>
    </row>
    <row r="31" spans="1:8" ht="16.2" thickBot="1" x14ac:dyDescent="0.35">
      <c r="B31" s="2"/>
      <c r="C31" s="249" t="s">
        <v>285</v>
      </c>
      <c r="D31" s="133"/>
      <c r="E31" s="134" t="str">
        <f t="shared" si="0"/>
        <v/>
      </c>
      <c r="F31" s="240" t="s">
        <v>285</v>
      </c>
      <c r="G31" s="133"/>
      <c r="H31" s="248" t="str">
        <f t="shared" si="1"/>
        <v/>
      </c>
    </row>
    <row r="32" spans="1:8" s="62" customFormat="1" ht="16.2" thickBot="1" x14ac:dyDescent="0.35">
      <c r="A32" s="73"/>
      <c r="C32" s="249" t="s">
        <v>286</v>
      </c>
      <c r="D32" s="133"/>
      <c r="E32" s="134" t="str">
        <f t="shared" si="0"/>
        <v/>
      </c>
      <c r="F32" s="240" t="s">
        <v>286</v>
      </c>
      <c r="G32" s="133"/>
      <c r="H32" s="248" t="str">
        <f t="shared" si="1"/>
        <v/>
      </c>
    </row>
    <row r="33" spans="2:8" ht="16.2" thickBot="1" x14ac:dyDescent="0.35">
      <c r="B33" s="2"/>
      <c r="C33" s="249" t="s">
        <v>287</v>
      </c>
      <c r="D33" s="133"/>
      <c r="E33" s="134" t="str">
        <f t="shared" si="0"/>
        <v/>
      </c>
      <c r="F33" s="240" t="s">
        <v>287</v>
      </c>
      <c r="G33" s="133"/>
      <c r="H33" s="248" t="str">
        <f t="shared" si="1"/>
        <v/>
      </c>
    </row>
    <row r="34" spans="2:8" ht="16.2" thickBot="1" x14ac:dyDescent="0.35">
      <c r="B34" s="2"/>
      <c r="C34" s="249" t="s">
        <v>288</v>
      </c>
      <c r="D34" s="133"/>
      <c r="E34" s="134" t="str">
        <f t="shared" si="0"/>
        <v/>
      </c>
      <c r="F34" s="240" t="s">
        <v>288</v>
      </c>
      <c r="G34" s="133"/>
      <c r="H34" s="248" t="str">
        <f t="shared" si="1"/>
        <v/>
      </c>
    </row>
    <row r="35" spans="2:8" ht="16.2" thickBot="1" x14ac:dyDescent="0.35">
      <c r="B35" s="2"/>
      <c r="C35" s="249" t="s">
        <v>289</v>
      </c>
      <c r="D35" s="133"/>
      <c r="E35" s="134" t="str">
        <f t="shared" si="0"/>
        <v/>
      </c>
      <c r="F35" s="240" t="s">
        <v>289</v>
      </c>
      <c r="G35" s="133"/>
      <c r="H35" s="248" t="str">
        <f t="shared" si="1"/>
        <v/>
      </c>
    </row>
    <row r="36" spans="2:8" ht="16.2" thickBot="1" x14ac:dyDescent="0.35">
      <c r="B36" s="2"/>
      <c r="C36" s="241" t="s">
        <v>56</v>
      </c>
      <c r="D36" s="137">
        <f>SUM(D19:D35)</f>
        <v>0</v>
      </c>
      <c r="E36" s="250" t="str">
        <f>IF($D$25&lt;&gt;0,D36/$D$25,"")</f>
        <v/>
      </c>
      <c r="F36" s="241" t="s">
        <v>56</v>
      </c>
      <c r="G36" s="137">
        <f>SUM(G19:G35)</f>
        <v>0</v>
      </c>
      <c r="H36" s="248" t="str">
        <f t="shared" si="1"/>
        <v/>
      </c>
    </row>
    <row r="37" spans="2:8" ht="16.2" thickTop="1" x14ac:dyDescent="0.3">
      <c r="C37" s="59"/>
      <c r="D37" s="59"/>
      <c r="E37" s="59"/>
      <c r="F37" s="59"/>
      <c r="G37" s="59"/>
      <c r="H37" s="59"/>
    </row>
    <row r="38" spans="2:8" x14ac:dyDescent="0.3">
      <c r="C38" s="139"/>
    </row>
    <row r="39" spans="2:8" ht="51" customHeight="1" thickBot="1" x14ac:dyDescent="0.35">
      <c r="B39" s="177" t="s">
        <v>202</v>
      </c>
      <c r="C39" s="265" t="s">
        <v>310</v>
      </c>
      <c r="D39" s="265"/>
      <c r="E39" s="265"/>
      <c r="F39" s="265"/>
      <c r="G39" s="265"/>
      <c r="H39" s="265"/>
    </row>
    <row r="40" spans="2:8" ht="29.4" customHeight="1" thickTop="1" thickBot="1" x14ac:dyDescent="0.35">
      <c r="B40" s="111"/>
      <c r="C40" s="317" t="s">
        <v>290</v>
      </c>
      <c r="D40" s="318"/>
      <c r="E40" s="319"/>
      <c r="F40" s="317" t="s">
        <v>291</v>
      </c>
      <c r="G40" s="318"/>
      <c r="H40" s="319"/>
    </row>
    <row r="41" spans="2:8" ht="16.8" thickTop="1" thickBot="1" x14ac:dyDescent="0.35">
      <c r="C41" s="305" t="s">
        <v>43</v>
      </c>
      <c r="D41" s="307" t="s">
        <v>44</v>
      </c>
      <c r="E41" s="308"/>
      <c r="F41" s="309" t="s">
        <v>43</v>
      </c>
      <c r="G41" s="307" t="s">
        <v>44</v>
      </c>
      <c r="H41" s="311"/>
    </row>
    <row r="42" spans="2:8" ht="16.2" thickBot="1" x14ac:dyDescent="0.35">
      <c r="C42" s="306"/>
      <c r="D42" s="130" t="s">
        <v>58</v>
      </c>
      <c r="E42" s="131" t="s">
        <v>59</v>
      </c>
      <c r="F42" s="310"/>
      <c r="G42" s="130" t="s">
        <v>58</v>
      </c>
      <c r="H42" s="131" t="s">
        <v>59</v>
      </c>
    </row>
    <row r="43" spans="2:8" ht="16.2" thickBot="1" x14ac:dyDescent="0.35">
      <c r="C43" s="242" t="s">
        <v>293</v>
      </c>
      <c r="D43" s="133"/>
      <c r="E43" s="134" t="str">
        <f>IF($D$48&lt;&gt;0,D43/$D$48,"")</f>
        <v/>
      </c>
      <c r="F43" s="242" t="s">
        <v>293</v>
      </c>
      <c r="G43" s="133"/>
      <c r="H43" s="134" t="str">
        <f>IF($G$48&lt;&gt;0,G43/$G$48,"")</f>
        <v/>
      </c>
    </row>
    <row r="44" spans="2:8" ht="16.2" thickBot="1" x14ac:dyDescent="0.35">
      <c r="C44" s="242" t="s">
        <v>294</v>
      </c>
      <c r="D44" s="133"/>
      <c r="E44" s="134" t="str">
        <f t="shared" ref="E44:E60" si="2">IF($D$48&lt;&gt;0,D44/$D$48,"")</f>
        <v/>
      </c>
      <c r="F44" s="242" t="s">
        <v>294</v>
      </c>
      <c r="G44" s="133"/>
      <c r="H44" s="134" t="str">
        <f t="shared" ref="H44:H60" si="3">IF($G$48&lt;&gt;0,G44/$G$48,"")</f>
        <v/>
      </c>
    </row>
    <row r="45" spans="2:8" ht="16.2" thickBot="1" x14ac:dyDescent="0.35">
      <c r="C45" s="243" t="s">
        <v>295</v>
      </c>
      <c r="D45" s="133"/>
      <c r="E45" s="134" t="str">
        <f t="shared" si="2"/>
        <v/>
      </c>
      <c r="F45" s="243" t="s">
        <v>295</v>
      </c>
      <c r="G45" s="133"/>
      <c r="H45" s="134" t="str">
        <f t="shared" si="3"/>
        <v/>
      </c>
    </row>
    <row r="46" spans="2:8" ht="16.2" thickBot="1" x14ac:dyDescent="0.35">
      <c r="C46" s="242" t="s">
        <v>296</v>
      </c>
      <c r="D46" s="133"/>
      <c r="E46" s="134" t="str">
        <f t="shared" si="2"/>
        <v/>
      </c>
      <c r="F46" s="242" t="s">
        <v>296</v>
      </c>
      <c r="G46" s="133"/>
      <c r="H46" s="134" t="str">
        <f t="shared" si="3"/>
        <v/>
      </c>
    </row>
    <row r="47" spans="2:8" ht="16.2" thickBot="1" x14ac:dyDescent="0.35">
      <c r="C47" s="242" t="s">
        <v>297</v>
      </c>
      <c r="D47" s="133"/>
      <c r="E47" s="134" t="str">
        <f t="shared" si="2"/>
        <v/>
      </c>
      <c r="F47" s="242" t="s">
        <v>297</v>
      </c>
      <c r="G47" s="133"/>
      <c r="H47" s="134" t="str">
        <f t="shared" si="3"/>
        <v/>
      </c>
    </row>
    <row r="48" spans="2:8" ht="16.2" thickBot="1" x14ac:dyDescent="0.35">
      <c r="C48" s="242" t="s">
        <v>298</v>
      </c>
      <c r="D48" s="133"/>
      <c r="E48" s="134" t="str">
        <f t="shared" si="2"/>
        <v/>
      </c>
      <c r="F48" s="242" t="s">
        <v>298</v>
      </c>
      <c r="G48" s="133"/>
      <c r="H48" s="134" t="str">
        <f t="shared" si="3"/>
        <v/>
      </c>
    </row>
    <row r="49" spans="2:8" ht="16.2" thickBot="1" x14ac:dyDescent="0.35">
      <c r="C49" s="242" t="s">
        <v>299</v>
      </c>
      <c r="D49" s="133"/>
      <c r="E49" s="134" t="str">
        <f t="shared" si="2"/>
        <v/>
      </c>
      <c r="F49" s="242" t="s">
        <v>299</v>
      </c>
      <c r="G49" s="133"/>
      <c r="H49" s="134" t="str">
        <f t="shared" si="3"/>
        <v/>
      </c>
    </row>
    <row r="50" spans="2:8" ht="16.2" thickBot="1" x14ac:dyDescent="0.35">
      <c r="C50" s="244" t="s">
        <v>300</v>
      </c>
      <c r="D50" s="133"/>
      <c r="E50" s="134" t="str">
        <f t="shared" si="2"/>
        <v/>
      </c>
      <c r="F50" s="244" t="s">
        <v>300</v>
      </c>
      <c r="G50" s="133"/>
      <c r="H50" s="134" t="str">
        <f t="shared" si="3"/>
        <v/>
      </c>
    </row>
    <row r="51" spans="2:8" ht="16.2" thickBot="1" x14ac:dyDescent="0.35">
      <c r="C51" s="254" t="s">
        <v>55</v>
      </c>
      <c r="D51" s="133"/>
      <c r="E51" s="134" t="str">
        <f t="shared" si="2"/>
        <v/>
      </c>
      <c r="F51" s="254" t="s">
        <v>55</v>
      </c>
      <c r="G51" s="133"/>
      <c r="H51" s="134" t="str">
        <f t="shared" si="3"/>
        <v/>
      </c>
    </row>
    <row r="52" spans="2:8" ht="16.2" thickBot="1" x14ac:dyDescent="0.35">
      <c r="C52" s="245" t="s">
        <v>301</v>
      </c>
      <c r="D52" s="133"/>
      <c r="E52" s="134" t="str">
        <f t="shared" si="2"/>
        <v/>
      </c>
      <c r="F52" s="245" t="s">
        <v>301</v>
      </c>
      <c r="G52" s="133"/>
      <c r="H52" s="134" t="str">
        <f t="shared" si="3"/>
        <v/>
      </c>
    </row>
    <row r="53" spans="2:8" ht="16.2" thickBot="1" x14ac:dyDescent="0.35">
      <c r="C53" s="245" t="s">
        <v>302</v>
      </c>
      <c r="D53" s="133"/>
      <c r="E53" s="134" t="str">
        <f t="shared" si="2"/>
        <v/>
      </c>
      <c r="F53" s="245" t="s">
        <v>302</v>
      </c>
      <c r="G53" s="133"/>
      <c r="H53" s="134" t="str">
        <f t="shared" si="3"/>
        <v/>
      </c>
    </row>
    <row r="54" spans="2:8" ht="16.2" thickBot="1" x14ac:dyDescent="0.35">
      <c r="C54" s="245" t="s">
        <v>303</v>
      </c>
      <c r="D54" s="133"/>
      <c r="E54" s="134" t="str">
        <f t="shared" si="2"/>
        <v/>
      </c>
      <c r="F54" s="245" t="s">
        <v>303</v>
      </c>
      <c r="G54" s="133"/>
      <c r="H54" s="134" t="str">
        <f t="shared" si="3"/>
        <v/>
      </c>
    </row>
    <row r="55" spans="2:8" ht="16.2" thickBot="1" x14ac:dyDescent="0.35">
      <c r="C55" s="245" t="s">
        <v>304</v>
      </c>
      <c r="D55" s="133"/>
      <c r="E55" s="134" t="str">
        <f t="shared" si="2"/>
        <v/>
      </c>
      <c r="F55" s="245" t="s">
        <v>304</v>
      </c>
      <c r="G55" s="133"/>
      <c r="H55" s="134" t="str">
        <f t="shared" si="3"/>
        <v/>
      </c>
    </row>
    <row r="56" spans="2:8" ht="16.2" thickBot="1" x14ac:dyDescent="0.35">
      <c r="C56" s="245" t="s">
        <v>305</v>
      </c>
      <c r="D56" s="133"/>
      <c r="E56" s="134" t="str">
        <f t="shared" si="2"/>
        <v/>
      </c>
      <c r="F56" s="245" t="s">
        <v>305</v>
      </c>
      <c r="G56" s="133"/>
      <c r="H56" s="134" t="str">
        <f t="shared" si="3"/>
        <v/>
      </c>
    </row>
    <row r="57" spans="2:8" ht="16.2" thickBot="1" x14ac:dyDescent="0.35">
      <c r="C57" s="245" t="s">
        <v>306</v>
      </c>
      <c r="D57" s="133"/>
      <c r="E57" s="134" t="str">
        <f t="shared" si="2"/>
        <v/>
      </c>
      <c r="F57" s="245" t="s">
        <v>306</v>
      </c>
      <c r="G57" s="133"/>
      <c r="H57" s="134" t="str">
        <f t="shared" si="3"/>
        <v/>
      </c>
    </row>
    <row r="58" spans="2:8" ht="16.2" thickBot="1" x14ac:dyDescent="0.35">
      <c r="C58" s="245" t="s">
        <v>307</v>
      </c>
      <c r="D58" s="133"/>
      <c r="E58" s="134" t="str">
        <f t="shared" si="2"/>
        <v/>
      </c>
      <c r="F58" s="245" t="s">
        <v>307</v>
      </c>
      <c r="G58" s="133"/>
      <c r="H58" s="134" t="str">
        <f t="shared" si="3"/>
        <v/>
      </c>
    </row>
    <row r="59" spans="2:8" ht="16.2" thickBot="1" x14ac:dyDescent="0.35">
      <c r="C59" s="245" t="s">
        <v>308</v>
      </c>
      <c r="D59" s="133"/>
      <c r="E59" s="134" t="str">
        <f t="shared" si="2"/>
        <v/>
      </c>
      <c r="F59" s="245" t="s">
        <v>308</v>
      </c>
      <c r="G59" s="133"/>
      <c r="H59" s="134" t="str">
        <f t="shared" si="3"/>
        <v/>
      </c>
    </row>
    <row r="60" spans="2:8" ht="16.2" thickBot="1" x14ac:dyDescent="0.35">
      <c r="C60" s="241" t="s">
        <v>56</v>
      </c>
      <c r="D60" s="137">
        <f>SUM(D43:D59)</f>
        <v>0</v>
      </c>
      <c r="E60" s="134" t="str">
        <f t="shared" si="2"/>
        <v/>
      </c>
      <c r="F60" s="241" t="s">
        <v>56</v>
      </c>
      <c r="G60" s="137">
        <f>SUM(G43:G59)</f>
        <v>0</v>
      </c>
      <c r="H60" s="134" t="str">
        <f t="shared" si="3"/>
        <v/>
      </c>
    </row>
    <row r="61" spans="2:8" ht="16.2" thickTop="1" x14ac:dyDescent="0.3"/>
    <row r="62" spans="2:8" x14ac:dyDescent="0.3">
      <c r="B62" s="172" t="s">
        <v>210</v>
      </c>
      <c r="C62" s="2" t="s">
        <v>266</v>
      </c>
      <c r="G62" s="143"/>
    </row>
    <row r="64" spans="2:8" x14ac:dyDescent="0.3">
      <c r="B64" s="176" t="s">
        <v>211</v>
      </c>
      <c r="C64" s="62" t="s">
        <v>156</v>
      </c>
      <c r="D64" s="62"/>
      <c r="E64" s="62"/>
      <c r="F64" s="62"/>
      <c r="G64" s="62"/>
      <c r="H64" s="62"/>
    </row>
    <row r="65" spans="2:8" x14ac:dyDescent="0.3">
      <c r="C65" s="300"/>
      <c r="D65" s="301"/>
      <c r="E65" s="301"/>
      <c r="F65" s="301"/>
      <c r="G65" s="301"/>
      <c r="H65" s="302"/>
    </row>
    <row r="66" spans="2:8" x14ac:dyDescent="0.3">
      <c r="C66" s="6"/>
      <c r="D66" s="6"/>
      <c r="E66" s="6"/>
      <c r="F66" s="6"/>
      <c r="G66" s="6"/>
      <c r="H66" s="6"/>
    </row>
    <row r="67" spans="2:8" x14ac:dyDescent="0.3">
      <c r="B67" s="237" t="s">
        <v>245</v>
      </c>
      <c r="C67" s="265" t="s">
        <v>311</v>
      </c>
      <c r="D67" s="265"/>
      <c r="E67" s="265"/>
      <c r="F67" s="265"/>
      <c r="G67" s="265"/>
      <c r="H67" s="265"/>
    </row>
    <row r="68" spans="2:8" x14ac:dyDescent="0.3">
      <c r="C68" s="91" t="s">
        <v>247</v>
      </c>
      <c r="D68" s="143"/>
      <c r="E68" s="91"/>
      <c r="F68" s="157"/>
    </row>
    <row r="69" spans="2:8" ht="16.2" thickBot="1" x14ac:dyDescent="0.35">
      <c r="C69" s="2" t="s">
        <v>248</v>
      </c>
      <c r="D69" s="234"/>
    </row>
    <row r="70" spans="2:8" ht="16.2" thickBot="1" x14ac:dyDescent="0.35">
      <c r="C70" s="2" t="s">
        <v>249</v>
      </c>
      <c r="D70" s="235" t="str">
        <f>IF( D68&lt;&gt;"",+D68-D69,"")</f>
        <v/>
      </c>
      <c r="E70" s="236" t="str">
        <f>IF(D68&lt;&gt;"", IF(D$68&lt;&gt;0,D70/D68,""),"")</f>
        <v/>
      </c>
    </row>
    <row r="72" spans="2:8" x14ac:dyDescent="0.3">
      <c r="C72" s="2" t="s">
        <v>250</v>
      </c>
    </row>
    <row r="73" spans="2:8" x14ac:dyDescent="0.3">
      <c r="C73" s="300"/>
      <c r="D73" s="301"/>
      <c r="E73" s="301"/>
      <c r="F73" s="301"/>
      <c r="G73" s="301"/>
      <c r="H73" s="302"/>
    </row>
  </sheetData>
  <mergeCells count="19">
    <mergeCell ref="C3:H3"/>
    <mergeCell ref="C13:H13"/>
    <mergeCell ref="C15:H15"/>
    <mergeCell ref="C67:H67"/>
    <mergeCell ref="C73:H73"/>
    <mergeCell ref="C16:E16"/>
    <mergeCell ref="F16:H16"/>
    <mergeCell ref="C17:C18"/>
    <mergeCell ref="D17:E17"/>
    <mergeCell ref="F17:F18"/>
    <mergeCell ref="G17:H17"/>
    <mergeCell ref="C40:E40"/>
    <mergeCell ref="F40:H40"/>
    <mergeCell ref="C39:H39"/>
    <mergeCell ref="C41:C42"/>
    <mergeCell ref="D41:E41"/>
    <mergeCell ref="F41:F42"/>
    <mergeCell ref="G41:H41"/>
    <mergeCell ref="C65:H65"/>
  </mergeCells>
  <conditionalFormatting sqref="C13">
    <cfRule type="expression" dxfId="33" priority="10">
      <formula>ISBLANK(C13)</formula>
    </cfRule>
  </conditionalFormatting>
  <conditionalFormatting sqref="C65">
    <cfRule type="expression" dxfId="32" priority="12">
      <formula>ISBLANK(C65)</formula>
    </cfRule>
  </conditionalFormatting>
  <conditionalFormatting sqref="C73">
    <cfRule type="expression" dxfId="31" priority="5">
      <formula>ISBLANK(C73)</formula>
    </cfRule>
  </conditionalFormatting>
  <conditionalFormatting sqref="D68:D69">
    <cfRule type="expression" dxfId="30" priority="6">
      <formula>ISBLANK(D68)</formula>
    </cfRule>
  </conditionalFormatting>
  <conditionalFormatting sqref="D19:E36 G19:H36">
    <cfRule type="expression" dxfId="29" priority="4">
      <formula>ISBLANK(D19)</formula>
    </cfRule>
  </conditionalFormatting>
  <conditionalFormatting sqref="D43:E60">
    <cfRule type="expression" dxfId="28" priority="2">
      <formula>ISBLANK(D43)</formula>
    </cfRule>
  </conditionalFormatting>
  <conditionalFormatting sqref="G9:G10">
    <cfRule type="expression" dxfId="27" priority="8">
      <formula>ISBLANK(G9)</formula>
    </cfRule>
  </conditionalFormatting>
  <conditionalFormatting sqref="G62">
    <cfRule type="expression" dxfId="26" priority="13">
      <formula>ISBLANK(G62)</formula>
    </cfRule>
  </conditionalFormatting>
  <conditionalFormatting sqref="G43:H60">
    <cfRule type="expression" dxfId="25" priority="1">
      <formula>ISBLANK(G43)</formula>
    </cfRule>
  </conditionalFormatting>
  <conditionalFormatting sqref="H5">
    <cfRule type="expression" dxfId="24" priority="9">
      <formula>ISBLANK(H5)</formula>
    </cfRule>
  </conditionalFormatting>
  <dataValidations disablePrompts="1" count="1">
    <dataValidation type="list" allowBlank="1" showInputMessage="1" showErrorMessage="1" prompt="Yes/No" sqref="H5" xr:uid="{42873DDA-EF81-4D19-9DA1-6B6E9069BFB6}">
      <formula1>YesnoBox</formula1>
    </dataValidation>
  </dataValidations>
  <pageMargins left="0.70866141732283472" right="0.51181102362204722" top="0.74803149606299213" bottom="0.74803149606299213" header="0.31496062992125984" footer="0.31496062992125984"/>
  <pageSetup scale="51" orientation="portrait" r:id="rId1"/>
  <headerFooter>
    <oddHeader>&amp;L&amp;"-,Bold"&amp;16&amp;U&amp;KC00000CONFIDENTIAL</oddHeader>
    <oddFooter>&amp;LSection 155G - Prior Approval-Minor (2020)
&amp;CSummary of Information&amp;R&amp;A</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3:N48"/>
  <sheetViews>
    <sheetView showGridLines="0" zoomScaleNormal="100" workbookViewId="0">
      <selection activeCell="A6" sqref="A6:I6"/>
    </sheetView>
  </sheetViews>
  <sheetFormatPr defaultColWidth="8.88671875" defaultRowHeight="15.6" x14ac:dyDescent="0.3"/>
  <cols>
    <col min="1" max="1" width="5.44140625" style="19" customWidth="1"/>
    <col min="2" max="2" width="8.88671875" style="19" bestFit="1" customWidth="1"/>
    <col min="3" max="3" width="25.33203125" style="2" customWidth="1"/>
    <col min="4" max="5" width="17.109375" style="2" customWidth="1"/>
    <col min="6" max="6" width="3.44140625" style="2" customWidth="1"/>
    <col min="7" max="7" width="23.6640625" style="2" customWidth="1"/>
    <col min="8" max="9" width="16.44140625" style="2" customWidth="1"/>
    <col min="10" max="16384" width="8.88671875" style="2"/>
  </cols>
  <sheetData>
    <row r="3" spans="2:9" x14ac:dyDescent="0.3">
      <c r="B3" s="162" t="s">
        <v>260</v>
      </c>
      <c r="C3" s="266" t="s">
        <v>227</v>
      </c>
      <c r="D3" s="266"/>
      <c r="E3" s="266"/>
      <c r="F3" s="266"/>
      <c r="G3" s="266"/>
      <c r="H3" s="266"/>
      <c r="I3" s="266"/>
    </row>
    <row r="4" spans="2:9" x14ac:dyDescent="0.3">
      <c r="C4" s="61"/>
    </row>
    <row r="5" spans="2:9" ht="6.6" customHeight="1" x14ac:dyDescent="0.3"/>
    <row r="6" spans="2:9" ht="36" customHeight="1" thickBot="1" x14ac:dyDescent="0.35">
      <c r="B6" s="147" t="s">
        <v>197</v>
      </c>
      <c r="C6" s="292" t="s">
        <v>157</v>
      </c>
      <c r="D6" s="292"/>
      <c r="E6" s="292"/>
      <c r="F6" s="292"/>
      <c r="G6" s="292"/>
      <c r="H6" s="292"/>
      <c r="I6" s="292"/>
    </row>
    <row r="7" spans="2:9" ht="16.2" thickBot="1" x14ac:dyDescent="0.35">
      <c r="E7" s="238"/>
      <c r="F7" s="148"/>
    </row>
    <row r="8" spans="2:9" x14ac:dyDescent="0.3">
      <c r="C8" s="2" t="s">
        <v>158</v>
      </c>
    </row>
    <row r="9" spans="2:9" ht="52.8" customHeight="1" x14ac:dyDescent="0.3">
      <c r="C9" s="300"/>
      <c r="D9" s="301"/>
      <c r="E9" s="301"/>
      <c r="F9" s="315"/>
      <c r="G9" s="301"/>
      <c r="H9" s="301"/>
      <c r="I9" s="302"/>
    </row>
    <row r="11" spans="2:9" x14ac:dyDescent="0.3">
      <c r="B11" s="19" t="s">
        <v>199</v>
      </c>
      <c r="C11" s="2" t="s">
        <v>168</v>
      </c>
    </row>
    <row r="12" spans="2:9" ht="11.4" customHeight="1" x14ac:dyDescent="0.3"/>
    <row r="13" spans="2:9" ht="27.6" x14ac:dyDescent="0.3">
      <c r="C13" s="155"/>
      <c r="D13" s="151" t="s">
        <v>95</v>
      </c>
      <c r="E13" s="151" t="s">
        <v>169</v>
      </c>
      <c r="F13" s="322" t="s">
        <v>170</v>
      </c>
      <c r="G13" s="323"/>
    </row>
    <row r="14" spans="2:9" ht="16.2" x14ac:dyDescent="0.3">
      <c r="C14" s="155" t="s">
        <v>171</v>
      </c>
      <c r="D14" s="85"/>
      <c r="E14" s="158"/>
      <c r="F14" s="324" t="s">
        <v>27</v>
      </c>
      <c r="G14" s="325"/>
    </row>
    <row r="15" spans="2:9" ht="16.2" x14ac:dyDescent="0.3">
      <c r="C15" s="155" t="s">
        <v>172</v>
      </c>
      <c r="D15" s="85"/>
      <c r="E15" s="158"/>
      <c r="F15" s="184" t="str">
        <f>IF(E14&lt;&gt;"",E15/E14,"")</f>
        <v/>
      </c>
      <c r="G15" s="185"/>
    </row>
    <row r="16" spans="2:9" ht="16.2" x14ac:dyDescent="0.3">
      <c r="C16" s="155" t="s">
        <v>173</v>
      </c>
      <c r="D16" s="85"/>
      <c r="E16" s="158"/>
      <c r="F16" s="184" t="str">
        <f t="shared" ref="F16:F18" si="0">IF(E15&lt;&gt;"",E16/E15,"")</f>
        <v/>
      </c>
      <c r="G16" s="185"/>
    </row>
    <row r="17" spans="1:14" ht="16.2" x14ac:dyDescent="0.3">
      <c r="C17" s="155" t="s">
        <v>174</v>
      </c>
      <c r="D17" s="85"/>
      <c r="E17" s="158"/>
      <c r="F17" s="184" t="str">
        <f t="shared" si="0"/>
        <v/>
      </c>
      <c r="G17" s="185"/>
    </row>
    <row r="18" spans="1:14" ht="16.2" x14ac:dyDescent="0.3">
      <c r="C18" s="155" t="s">
        <v>175</v>
      </c>
      <c r="D18" s="85"/>
      <c r="E18" s="158"/>
      <c r="F18" s="184" t="str">
        <f t="shared" si="0"/>
        <v/>
      </c>
      <c r="G18" s="185"/>
    </row>
    <row r="19" spans="1:14" x14ac:dyDescent="0.3">
      <c r="C19" s="156"/>
      <c r="D19" s="95"/>
      <c r="E19" s="91"/>
      <c r="F19" s="91"/>
      <c r="G19" s="157"/>
    </row>
    <row r="21" spans="1:14" ht="31.8" customHeight="1" x14ac:dyDescent="0.3">
      <c r="A21" s="2"/>
      <c r="B21" s="145" t="s">
        <v>200</v>
      </c>
      <c r="C21" s="272" t="s">
        <v>152</v>
      </c>
      <c r="D21" s="272"/>
      <c r="E21" s="272"/>
      <c r="F21" s="272"/>
      <c r="G21" s="272"/>
      <c r="H21" s="272"/>
      <c r="I21" s="272"/>
      <c r="J21" s="159"/>
      <c r="K21" s="159"/>
      <c r="L21" s="159"/>
      <c r="M21" s="159"/>
      <c r="N21" s="159"/>
    </row>
    <row r="22" spans="1:14" x14ac:dyDescent="0.3">
      <c r="A22" s="2"/>
      <c r="B22" s="2"/>
      <c r="C22" s="22"/>
    </row>
    <row r="23" spans="1:14" ht="38.4" customHeight="1" x14ac:dyDescent="0.3">
      <c r="A23" s="2"/>
      <c r="B23" s="2"/>
      <c r="C23" s="272" t="s">
        <v>85</v>
      </c>
      <c r="D23" s="272"/>
      <c r="E23" s="272"/>
      <c r="F23" s="272"/>
      <c r="G23" s="272"/>
      <c r="H23" s="272"/>
      <c r="I23" s="272"/>
      <c r="J23" s="159"/>
      <c r="K23" s="159"/>
      <c r="L23" s="159"/>
      <c r="M23" s="159"/>
      <c r="N23" s="159"/>
    </row>
    <row r="24" spans="1:14" x14ac:dyDescent="0.3">
      <c r="A24" s="2"/>
      <c r="B24" s="2"/>
      <c r="C24" s="1"/>
      <c r="D24" s="23"/>
      <c r="E24" s="1"/>
      <c r="F24" s="1"/>
      <c r="I24" s="23"/>
    </row>
    <row r="25" spans="1:14" x14ac:dyDescent="0.3">
      <c r="A25" s="2"/>
      <c r="B25" s="2"/>
      <c r="C25" s="1"/>
      <c r="D25" s="23"/>
      <c r="E25" s="1"/>
      <c r="F25" s="23"/>
    </row>
    <row r="26" spans="1:14" x14ac:dyDescent="0.3">
      <c r="A26" s="2"/>
      <c r="B26" s="2"/>
      <c r="C26" s="1"/>
      <c r="D26" s="23"/>
      <c r="E26" s="1"/>
      <c r="F26" s="1"/>
      <c r="I26" s="23"/>
    </row>
    <row r="27" spans="1:14" x14ac:dyDescent="0.3">
      <c r="A27" s="2"/>
      <c r="B27" s="2"/>
      <c r="C27" s="24" t="s">
        <v>80</v>
      </c>
      <c r="D27" s="320"/>
      <c r="E27" s="321"/>
      <c r="F27" s="114"/>
      <c r="I27" s="183"/>
      <c r="J27" s="183"/>
    </row>
    <row r="28" spans="1:14" x14ac:dyDescent="0.3">
      <c r="A28" s="2"/>
      <c r="B28" s="2"/>
      <c r="C28" s="25" t="s">
        <v>81</v>
      </c>
      <c r="D28" s="320"/>
      <c r="E28" s="321"/>
      <c r="F28" s="114"/>
      <c r="G28" s="25"/>
      <c r="I28" s="183"/>
      <c r="J28" s="183"/>
    </row>
    <row r="29" spans="1:14" x14ac:dyDescent="0.3">
      <c r="A29" s="2"/>
      <c r="B29" s="2"/>
      <c r="C29" s="24"/>
      <c r="D29" s="114"/>
      <c r="E29" s="114"/>
      <c r="F29" s="114"/>
      <c r="G29" s="25"/>
      <c r="I29" s="183"/>
      <c r="J29" s="183"/>
    </row>
    <row r="30" spans="1:14" ht="46.8" x14ac:dyDescent="0.3">
      <c r="A30" s="2"/>
      <c r="B30" s="2"/>
      <c r="C30" s="26" t="s">
        <v>32</v>
      </c>
      <c r="D30" s="26"/>
      <c r="E30" s="27" t="s">
        <v>40</v>
      </c>
      <c r="F30" s="27"/>
      <c r="G30" s="27" t="s">
        <v>82</v>
      </c>
    </row>
    <row r="31" spans="1:14" ht="16.2" thickBot="1" x14ac:dyDescent="0.35">
      <c r="A31" s="2"/>
      <c r="B31" s="2"/>
      <c r="C31" s="28" t="s">
        <v>71</v>
      </c>
      <c r="D31" s="37"/>
      <c r="E31" s="29"/>
      <c r="F31" s="37"/>
      <c r="G31" s="29"/>
    </row>
    <row r="32" spans="1:14" ht="16.2" thickBot="1" x14ac:dyDescent="0.35">
      <c r="A32" s="2"/>
      <c r="B32" s="2"/>
      <c r="C32" s="28" t="s">
        <v>72</v>
      </c>
      <c r="D32" s="37"/>
      <c r="E32" s="29"/>
      <c r="F32" s="37"/>
      <c r="G32" s="29"/>
    </row>
    <row r="33" spans="1:7" ht="16.2" thickBot="1" x14ac:dyDescent="0.35">
      <c r="A33" s="2"/>
      <c r="B33" s="2"/>
      <c r="C33" s="28" t="s">
        <v>73</v>
      </c>
      <c r="D33" s="37"/>
      <c r="E33" s="29"/>
      <c r="F33" s="37"/>
      <c r="G33" s="29"/>
    </row>
    <row r="34" spans="1:7" ht="16.2" thickBot="1" x14ac:dyDescent="0.35">
      <c r="A34" s="2"/>
      <c r="B34" s="2"/>
      <c r="C34" s="28" t="s">
        <v>60</v>
      </c>
      <c r="D34" s="37"/>
      <c r="E34" s="29"/>
      <c r="F34" s="37"/>
      <c r="G34" s="29"/>
    </row>
    <row r="35" spans="1:7" ht="16.2" thickBot="1" x14ac:dyDescent="0.35">
      <c r="A35" s="2"/>
      <c r="B35" s="2"/>
      <c r="C35" s="28" t="s">
        <v>69</v>
      </c>
      <c r="D35" s="37"/>
      <c r="E35" s="29"/>
      <c r="F35" s="37"/>
      <c r="G35" s="29"/>
    </row>
    <row r="36" spans="1:7" ht="31.8" thickBot="1" x14ac:dyDescent="0.35">
      <c r="A36" s="2"/>
      <c r="B36" s="2"/>
      <c r="C36" s="28" t="s">
        <v>272</v>
      </c>
      <c r="D36" s="37"/>
      <c r="E36" s="29"/>
      <c r="F36" s="37"/>
      <c r="G36" s="29"/>
    </row>
    <row r="37" spans="1:7" ht="16.2" thickBot="1" x14ac:dyDescent="0.35">
      <c r="A37" s="2"/>
      <c r="B37" s="2"/>
      <c r="C37" s="28"/>
      <c r="D37" s="37"/>
      <c r="E37" s="29"/>
      <c r="F37" s="37"/>
      <c r="G37" s="29"/>
    </row>
    <row r="38" spans="1:7" ht="31.8" thickBot="1" x14ac:dyDescent="0.35">
      <c r="A38" s="2"/>
      <c r="B38" s="2"/>
      <c r="C38" s="26" t="s">
        <v>68</v>
      </c>
      <c r="D38" s="37"/>
      <c r="E38" s="31" t="str">
        <f>IF($G$38&lt;&gt;0,SUMPRODUCT(E31:E36,$G$31:$G$36)/$G$38,"")</f>
        <v/>
      </c>
      <c r="F38" s="37"/>
      <c r="G38" s="31">
        <f>SUM(G31:G36)</f>
        <v>0</v>
      </c>
    </row>
    <row r="39" spans="1:7" x14ac:dyDescent="0.3">
      <c r="A39" s="2"/>
      <c r="B39" s="2"/>
      <c r="C39" s="26"/>
      <c r="D39" s="37"/>
      <c r="E39" s="37"/>
      <c r="F39" s="37"/>
      <c r="G39" s="37"/>
    </row>
    <row r="40" spans="1:7" ht="16.2" thickBot="1" x14ac:dyDescent="0.35">
      <c r="A40" s="2"/>
      <c r="B40" s="2"/>
      <c r="C40" s="28" t="s">
        <v>36</v>
      </c>
      <c r="D40" s="37"/>
      <c r="E40" s="29"/>
      <c r="F40" s="37"/>
      <c r="G40" s="29"/>
    </row>
    <row r="41" spans="1:7" ht="16.2" thickBot="1" x14ac:dyDescent="0.35">
      <c r="A41" s="2"/>
      <c r="B41" s="2"/>
      <c r="C41" s="28" t="s">
        <v>35</v>
      </c>
      <c r="D41" s="37"/>
      <c r="E41" s="29"/>
      <c r="F41" s="37"/>
      <c r="G41" s="29"/>
    </row>
    <row r="42" spans="1:7" ht="16.2" thickBot="1" x14ac:dyDescent="0.35">
      <c r="A42" s="2"/>
      <c r="B42" s="2"/>
      <c r="C42" s="28" t="s">
        <v>34</v>
      </c>
      <c r="D42" s="37"/>
      <c r="E42" s="29"/>
      <c r="F42" s="37"/>
      <c r="G42" s="29"/>
    </row>
    <row r="43" spans="1:7" ht="16.2" thickBot="1" x14ac:dyDescent="0.35">
      <c r="A43" s="2"/>
      <c r="B43" s="2"/>
      <c r="C43" s="28" t="s">
        <v>33</v>
      </c>
      <c r="D43" s="37"/>
      <c r="E43" s="29"/>
      <c r="F43" s="37"/>
      <c r="G43" s="29"/>
    </row>
    <row r="44" spans="1:7" ht="16.2" thickBot="1" x14ac:dyDescent="0.35">
      <c r="A44" s="2"/>
      <c r="B44" s="2"/>
      <c r="C44" s="26"/>
      <c r="D44" s="37"/>
      <c r="E44" s="29"/>
      <c r="F44" s="37"/>
      <c r="G44" s="29"/>
    </row>
    <row r="45" spans="1:7" ht="16.2" thickBot="1" x14ac:dyDescent="0.35">
      <c r="A45" s="2"/>
      <c r="B45" s="2"/>
      <c r="C45" s="26" t="s">
        <v>70</v>
      </c>
      <c r="D45" s="37"/>
      <c r="E45" s="31" t="str">
        <f>IF($G$45&lt;&gt;0,SUMPRODUCT(E40:E43,$G$40:$G$43)/$G$45,"")</f>
        <v/>
      </c>
      <c r="F45" s="37"/>
      <c r="G45" s="31">
        <f>SUM(G40:G43)</f>
        <v>0</v>
      </c>
    </row>
    <row r="46" spans="1:7" ht="16.2" thickBot="1" x14ac:dyDescent="0.35">
      <c r="A46" s="2"/>
      <c r="B46" s="2"/>
      <c r="C46" s="26"/>
      <c r="D46" s="37"/>
      <c r="E46" s="37"/>
      <c r="F46" s="37"/>
      <c r="G46" s="37"/>
    </row>
    <row r="47" spans="1:7" ht="16.2" thickBot="1" x14ac:dyDescent="0.35">
      <c r="A47" s="2"/>
      <c r="B47" s="2"/>
      <c r="C47" s="26" t="s">
        <v>86</v>
      </c>
      <c r="D47" s="37"/>
      <c r="E47" s="31" t="str">
        <f>IF($G$47&lt;&gt;0,E38*$G$38+E45*$G$45,"")</f>
        <v/>
      </c>
      <c r="F47" s="37"/>
      <c r="G47" s="31">
        <f>SUM(G38,G45)</f>
        <v>0</v>
      </c>
    </row>
    <row r="48" spans="1:7" x14ac:dyDescent="0.3">
      <c r="A48" s="2"/>
      <c r="B48" s="2"/>
    </row>
  </sheetData>
  <mergeCells count="9">
    <mergeCell ref="C3:I3"/>
    <mergeCell ref="C6:I6"/>
    <mergeCell ref="D28:E28"/>
    <mergeCell ref="C21:I21"/>
    <mergeCell ref="C23:I23"/>
    <mergeCell ref="C9:I9"/>
    <mergeCell ref="D27:E27"/>
    <mergeCell ref="F13:G13"/>
    <mergeCell ref="F14:G14"/>
  </mergeCells>
  <conditionalFormatting sqref="C9">
    <cfRule type="expression" dxfId="23" priority="37">
      <formula>ISBLANK(C9)</formula>
    </cfRule>
  </conditionalFormatting>
  <conditionalFormatting sqref="D14:E18">
    <cfRule type="expression" dxfId="22" priority="26">
      <formula>ISBLANK(D14)</formula>
    </cfRule>
  </conditionalFormatting>
  <conditionalFormatting sqref="D27:E28">
    <cfRule type="expression" dxfId="21" priority="13">
      <formula>ISBLANK(D27)</formula>
    </cfRule>
  </conditionalFormatting>
  <conditionalFormatting sqref="E7">
    <cfRule type="expression" dxfId="20" priority="36">
      <formula>ISBLANK(E7)</formula>
    </cfRule>
  </conditionalFormatting>
  <conditionalFormatting sqref="E31:E36">
    <cfRule type="expression" dxfId="19" priority="16">
      <formula>ISBLANK(E31)</formula>
    </cfRule>
  </conditionalFormatting>
  <conditionalFormatting sqref="E38">
    <cfRule type="expression" dxfId="18" priority="4">
      <formula>ISBLANK(E38)</formula>
    </cfRule>
  </conditionalFormatting>
  <conditionalFormatting sqref="E40:E43">
    <cfRule type="expression" dxfId="17" priority="7">
      <formula>ISBLANK(E40)</formula>
    </cfRule>
  </conditionalFormatting>
  <conditionalFormatting sqref="E45">
    <cfRule type="expression" dxfId="16" priority="3">
      <formula>ISBLANK(E45)</formula>
    </cfRule>
  </conditionalFormatting>
  <conditionalFormatting sqref="E47">
    <cfRule type="expression" dxfId="15" priority="2">
      <formula>ISBLANK(E47)</formula>
    </cfRule>
  </conditionalFormatting>
  <conditionalFormatting sqref="G31:G36">
    <cfRule type="expression" dxfId="14" priority="15">
      <formula>ISBLANK(G31)</formula>
    </cfRule>
  </conditionalFormatting>
  <conditionalFormatting sqref="G38">
    <cfRule type="expression" dxfId="13" priority="17">
      <formula>ISBLANK(G38)</formula>
    </cfRule>
  </conditionalFormatting>
  <conditionalFormatting sqref="G40:G43">
    <cfRule type="expression" dxfId="12" priority="6">
      <formula>ISBLANK(G40)</formula>
    </cfRule>
  </conditionalFormatting>
  <conditionalFormatting sqref="G45">
    <cfRule type="expression" dxfId="11" priority="5">
      <formula>ISBLANK(G45)</formula>
    </cfRule>
  </conditionalFormatting>
  <conditionalFormatting sqref="G47">
    <cfRule type="expression" dxfId="10" priority="14">
      <formula>ISBLANK(G47)</formula>
    </cfRule>
  </conditionalFormatting>
  <dataValidations disablePrompts="1" count="1">
    <dataValidation type="list" allowBlank="1" showInputMessage="1" showErrorMessage="1" prompt="Yes/No" sqref="E7:F7" xr:uid="{00000000-0002-0000-0C00-000000000000}">
      <formula1>YesnoBox</formula1>
    </dataValidation>
  </dataValidations>
  <pageMargins left="0.70866141732283472" right="0.51181102362204722" top="0.74803149606299213" bottom="0.74803149606299213" header="0.31496062992125984" footer="0.31496062992125984"/>
  <pageSetup scale="69" orientation="portrait" r:id="rId1"/>
  <headerFooter>
    <oddHeader>&amp;L&amp;"-,Bold"&amp;16&amp;U&amp;KC00000CONFIDENTIAL</oddHeader>
    <oddFooter>&amp;LSection 155G - Prior Approval-Minor (2020)
&amp;CSummary of Information&amp;R&amp;A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9937" r:id="rId4" name="Check Box 1">
              <controlPr defaultSize="0" autoFill="0" autoLine="0" autoPict="0">
                <anchor moveWithCells="1">
                  <from>
                    <xdr:col>3</xdr:col>
                    <xdr:colOff>22860</xdr:colOff>
                    <xdr:row>23</xdr:row>
                    <xdr:rowOff>190500</xdr:rowOff>
                  </from>
                  <to>
                    <xdr:col>4</xdr:col>
                    <xdr:colOff>15240</xdr:colOff>
                    <xdr:row>25</xdr:row>
                    <xdr:rowOff>114300</xdr:rowOff>
                  </to>
                </anchor>
              </controlPr>
            </control>
          </mc:Choice>
        </mc:AlternateContent>
        <mc:AlternateContent xmlns:mc="http://schemas.openxmlformats.org/markup-compatibility/2006">
          <mc:Choice Requires="x14">
            <control shapeId="39938" r:id="rId5" name="Check Box 2">
              <controlPr defaultSize="0" autoFill="0" autoLine="0" autoPict="0">
                <anchor moveWithCells="1">
                  <from>
                    <xdr:col>5</xdr:col>
                    <xdr:colOff>38100</xdr:colOff>
                    <xdr:row>23</xdr:row>
                    <xdr:rowOff>160020</xdr:rowOff>
                  </from>
                  <to>
                    <xdr:col>6</xdr:col>
                    <xdr:colOff>967740</xdr:colOff>
                    <xdr:row>25</xdr:row>
                    <xdr:rowOff>83820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O83"/>
  <sheetViews>
    <sheetView showGridLines="0" zoomScale="95" zoomScaleNormal="95" zoomScaleSheetLayoutView="50" workbookViewId="0">
      <selection activeCell="A6" sqref="A6:I6"/>
    </sheetView>
  </sheetViews>
  <sheetFormatPr defaultColWidth="9.109375" defaultRowHeight="12.75" customHeight="1" x14ac:dyDescent="0.25"/>
  <cols>
    <col min="1" max="1" width="12" style="186" customWidth="1"/>
    <col min="2" max="2" width="10.6640625" style="186" customWidth="1"/>
    <col min="3" max="3" width="12.88671875" style="186" customWidth="1"/>
    <col min="4" max="4" width="10.6640625" style="186" customWidth="1"/>
    <col min="5" max="5" width="15.33203125" style="186" customWidth="1"/>
    <col min="6" max="6" width="11.6640625" style="186" customWidth="1"/>
    <col min="7" max="7" width="14.88671875" style="186" customWidth="1"/>
    <col min="8" max="8" width="12.44140625" style="186" customWidth="1"/>
    <col min="9" max="9" width="13" style="186" customWidth="1"/>
    <col min="10" max="10" width="11.88671875" style="186" customWidth="1"/>
    <col min="11" max="11" width="15.5546875" style="186" customWidth="1"/>
    <col min="12" max="12" width="13" style="186" customWidth="1"/>
    <col min="13" max="13" width="11.44140625" style="186" customWidth="1"/>
    <col min="14" max="14" width="12" style="186" customWidth="1"/>
    <col min="15" max="15" width="12.44140625" style="186" customWidth="1"/>
    <col min="16" max="16384" width="9.109375" style="186"/>
  </cols>
  <sheetData>
    <row r="1" spans="1:15" ht="12.75" customHeight="1" x14ac:dyDescent="0.25">
      <c r="A1" s="216" t="s">
        <v>261</v>
      </c>
      <c r="B1" s="216"/>
      <c r="C1" s="332" t="s">
        <v>235</v>
      </c>
      <c r="D1" s="332"/>
      <c r="E1" s="332"/>
      <c r="F1" s="332"/>
      <c r="G1" s="332"/>
      <c r="H1" s="332"/>
      <c r="I1" s="332"/>
      <c r="J1" s="332"/>
      <c r="K1" s="332"/>
      <c r="L1" s="332"/>
      <c r="M1" s="332"/>
      <c r="N1" s="332"/>
      <c r="O1" s="332"/>
    </row>
    <row r="2" spans="1:15" ht="12.75" customHeight="1" thickBot="1" x14ac:dyDescent="0.3"/>
    <row r="3" spans="1:15" ht="20.25" customHeight="1" thickBot="1" x14ac:dyDescent="0.45">
      <c r="A3" s="333" t="s">
        <v>229</v>
      </c>
      <c r="B3" s="334"/>
      <c r="C3" s="335" t="str">
        <f>IF(+'NC-Page 1'!D2&lt;&gt;"",'NC-Page 1'!D2,"")</f>
        <v/>
      </c>
      <c r="D3" s="336"/>
      <c r="E3" s="336"/>
      <c r="F3" s="336"/>
      <c r="G3" s="336"/>
      <c r="H3" s="336"/>
      <c r="I3" s="337"/>
      <c r="K3" s="338"/>
      <c r="L3" s="339"/>
      <c r="M3" s="340"/>
      <c r="N3" s="340"/>
      <c r="O3" s="340"/>
    </row>
    <row r="4" spans="1:15" ht="20.25" customHeight="1" x14ac:dyDescent="0.25">
      <c r="A4" s="187"/>
      <c r="B4" s="188"/>
      <c r="C4" s="189"/>
      <c r="D4" s="189"/>
      <c r="E4" s="189"/>
      <c r="F4" s="189"/>
      <c r="G4" s="189"/>
      <c r="H4" s="189"/>
      <c r="I4" s="189"/>
      <c r="K4" s="190"/>
      <c r="L4" s="191"/>
    </row>
    <row r="5" spans="1:15" ht="13.8" x14ac:dyDescent="0.25">
      <c r="A5" s="186" t="s">
        <v>270</v>
      </c>
    </row>
    <row r="6" spans="1:15" ht="13.8" x14ac:dyDescent="0.25">
      <c r="A6" s="192"/>
    </row>
    <row r="7" spans="1:15" ht="13.8" x14ac:dyDescent="0.25"/>
    <row r="8" spans="1:15" ht="14.4" thickBot="1" x14ac:dyDescent="0.3">
      <c r="A8" s="326" t="s">
        <v>176</v>
      </c>
      <c r="B8" s="327"/>
      <c r="C8" s="327"/>
      <c r="D8" s="327"/>
      <c r="E8" s="327"/>
      <c r="F8" s="327"/>
      <c r="G8" s="327"/>
      <c r="H8" s="327"/>
      <c r="I8" s="327"/>
      <c r="J8" s="327"/>
      <c r="K8" s="327"/>
      <c r="L8" s="327"/>
      <c r="M8" s="327"/>
      <c r="N8" s="327"/>
      <c r="O8" s="328"/>
    </row>
    <row r="9" spans="1:15" ht="41.4" x14ac:dyDescent="0.25">
      <c r="A9" s="193" t="s">
        <v>177</v>
      </c>
      <c r="B9" s="194" t="s">
        <v>178</v>
      </c>
      <c r="C9" s="194" t="s">
        <v>76</v>
      </c>
      <c r="D9" s="194" t="s">
        <v>73</v>
      </c>
      <c r="E9" s="194" t="s">
        <v>60</v>
      </c>
      <c r="F9" s="194" t="s">
        <v>179</v>
      </c>
      <c r="G9" s="194" t="s">
        <v>180</v>
      </c>
      <c r="H9" s="194" t="s">
        <v>273</v>
      </c>
      <c r="I9" s="195" t="s">
        <v>181</v>
      </c>
      <c r="J9" s="194" t="s">
        <v>34</v>
      </c>
      <c r="K9" s="194" t="s">
        <v>35</v>
      </c>
      <c r="L9" s="194" t="s">
        <v>36</v>
      </c>
      <c r="M9" s="194" t="s">
        <v>33</v>
      </c>
      <c r="N9" s="195" t="s">
        <v>182</v>
      </c>
      <c r="O9" s="196" t="s">
        <v>144</v>
      </c>
    </row>
    <row r="10" spans="1:15" ht="12.75" customHeight="1" x14ac:dyDescent="0.25">
      <c r="A10" s="197"/>
      <c r="B10" s="197"/>
      <c r="C10" s="197"/>
      <c r="D10" s="197"/>
      <c r="E10" s="197"/>
      <c r="F10" s="197"/>
      <c r="G10" s="197"/>
      <c r="H10" s="197"/>
      <c r="I10" s="197"/>
      <c r="J10" s="197"/>
      <c r="K10" s="197"/>
      <c r="L10" s="197"/>
      <c r="M10" s="197"/>
      <c r="N10" s="197"/>
      <c r="O10" s="198"/>
    </row>
    <row r="11" spans="1:15" ht="12.75" customHeight="1" x14ac:dyDescent="0.25">
      <c r="A11" s="197"/>
      <c r="B11" s="197"/>
      <c r="C11" s="197"/>
      <c r="D11" s="197"/>
      <c r="E11" s="197"/>
      <c r="F11" s="197"/>
      <c r="G11" s="197"/>
      <c r="H11" s="197"/>
      <c r="I11" s="197"/>
      <c r="J11" s="197"/>
      <c r="K11" s="197"/>
      <c r="L11" s="197"/>
      <c r="M11" s="197"/>
      <c r="N11" s="197"/>
      <c r="O11" s="198"/>
    </row>
    <row r="12" spans="1:15" ht="12.75" customHeight="1" x14ac:dyDescent="0.25">
      <c r="A12" s="197"/>
      <c r="B12" s="197"/>
      <c r="C12" s="197"/>
      <c r="D12" s="197"/>
      <c r="E12" s="197"/>
      <c r="F12" s="197"/>
      <c r="G12" s="197"/>
      <c r="H12" s="197"/>
      <c r="I12" s="197"/>
      <c r="J12" s="197"/>
      <c r="K12" s="197"/>
      <c r="L12" s="197"/>
      <c r="M12" s="197"/>
      <c r="N12" s="197"/>
      <c r="O12" s="198"/>
    </row>
    <row r="13" spans="1:15" ht="12.75" customHeight="1" x14ac:dyDescent="0.25">
      <c r="A13" s="197"/>
      <c r="B13" s="197"/>
      <c r="C13" s="197"/>
      <c r="D13" s="197"/>
      <c r="E13" s="197"/>
      <c r="F13" s="197"/>
      <c r="G13" s="197"/>
      <c r="H13" s="197"/>
      <c r="I13" s="197"/>
      <c r="J13" s="197"/>
      <c r="K13" s="197"/>
      <c r="L13" s="197"/>
      <c r="M13" s="197"/>
      <c r="N13" s="197"/>
      <c r="O13" s="198"/>
    </row>
    <row r="14" spans="1:15" ht="12.75" customHeight="1" x14ac:dyDescent="0.25">
      <c r="A14" s="197"/>
      <c r="B14" s="197"/>
      <c r="C14" s="197"/>
      <c r="D14" s="197"/>
      <c r="E14" s="197"/>
      <c r="F14" s="197"/>
      <c r="G14" s="197"/>
      <c r="H14" s="197"/>
      <c r="I14" s="197"/>
      <c r="J14" s="197"/>
      <c r="K14" s="197"/>
      <c r="L14" s="197"/>
      <c r="M14" s="197"/>
      <c r="N14" s="197"/>
      <c r="O14" s="198"/>
    </row>
    <row r="15" spans="1:15" ht="12.75" customHeight="1" x14ac:dyDescent="0.25">
      <c r="A15" s="197"/>
      <c r="B15" s="197"/>
      <c r="C15" s="197"/>
      <c r="D15" s="197"/>
      <c r="E15" s="197"/>
      <c r="F15" s="197"/>
      <c r="G15" s="197"/>
      <c r="H15" s="197"/>
      <c r="I15" s="197"/>
      <c r="J15" s="197"/>
      <c r="K15" s="197"/>
      <c r="L15" s="197"/>
      <c r="M15" s="197"/>
      <c r="N15" s="197"/>
      <c r="O15" s="198"/>
    </row>
    <row r="16" spans="1:15" ht="12.75" customHeight="1" x14ac:dyDescent="0.25">
      <c r="A16" s="197"/>
      <c r="B16" s="197"/>
      <c r="C16" s="197"/>
      <c r="D16" s="197"/>
      <c r="E16" s="197"/>
      <c r="F16" s="197"/>
      <c r="G16" s="197"/>
      <c r="H16" s="197"/>
      <c r="I16" s="197"/>
      <c r="J16" s="197"/>
      <c r="K16" s="197"/>
      <c r="L16" s="197"/>
      <c r="M16" s="197"/>
      <c r="N16" s="197"/>
      <c r="O16" s="198"/>
    </row>
    <row r="17" spans="1:15" ht="12.75" customHeight="1" x14ac:dyDescent="0.25">
      <c r="A17" s="197"/>
      <c r="B17" s="197"/>
      <c r="C17" s="197"/>
      <c r="D17" s="197"/>
      <c r="E17" s="197"/>
      <c r="F17" s="197"/>
      <c r="G17" s="197"/>
      <c r="H17" s="197"/>
      <c r="I17" s="197"/>
      <c r="J17" s="197"/>
      <c r="K17" s="197"/>
      <c r="L17" s="197"/>
      <c r="M17" s="197"/>
      <c r="N17" s="197"/>
      <c r="O17" s="198"/>
    </row>
    <row r="18" spans="1:15" ht="12.75" customHeight="1" x14ac:dyDescent="0.25">
      <c r="A18" s="197"/>
      <c r="B18" s="197"/>
      <c r="C18" s="197"/>
      <c r="D18" s="197"/>
      <c r="E18" s="197"/>
      <c r="F18" s="197"/>
      <c r="G18" s="197"/>
      <c r="H18" s="197"/>
      <c r="I18" s="197"/>
      <c r="J18" s="197"/>
      <c r="K18" s="197"/>
      <c r="L18" s="197"/>
      <c r="M18" s="197"/>
      <c r="N18" s="197"/>
      <c r="O18" s="198"/>
    </row>
    <row r="19" spans="1:15" ht="12.75" customHeight="1" x14ac:dyDescent="0.25">
      <c r="A19" s="197"/>
      <c r="B19" s="197"/>
      <c r="C19" s="197"/>
      <c r="D19" s="197"/>
      <c r="E19" s="197"/>
      <c r="F19" s="197"/>
      <c r="G19" s="197"/>
      <c r="H19" s="197"/>
      <c r="I19" s="197"/>
      <c r="J19" s="197"/>
      <c r="K19" s="197"/>
      <c r="L19" s="197"/>
      <c r="M19" s="197"/>
      <c r="N19" s="197"/>
      <c r="O19" s="198"/>
    </row>
    <row r="20" spans="1:15" ht="12.75" customHeight="1" x14ac:dyDescent="0.25">
      <c r="A20" s="197"/>
      <c r="B20" s="197"/>
      <c r="C20" s="197"/>
      <c r="D20" s="197"/>
      <c r="E20" s="197"/>
      <c r="F20" s="197"/>
      <c r="G20" s="197"/>
      <c r="H20" s="197"/>
      <c r="I20" s="197"/>
      <c r="J20" s="197"/>
      <c r="K20" s="197"/>
      <c r="L20" s="197"/>
      <c r="M20" s="197"/>
      <c r="N20" s="197"/>
      <c r="O20" s="198"/>
    </row>
    <row r="21" spans="1:15" ht="12.75" customHeight="1" x14ac:dyDescent="0.25">
      <c r="A21" s="197"/>
      <c r="B21" s="197"/>
      <c r="C21" s="197"/>
      <c r="D21" s="197"/>
      <c r="E21" s="197"/>
      <c r="F21" s="197"/>
      <c r="G21" s="197"/>
      <c r="H21" s="197"/>
      <c r="I21" s="197"/>
      <c r="J21" s="197"/>
      <c r="K21" s="197"/>
      <c r="L21" s="197"/>
      <c r="M21" s="197"/>
      <c r="N21" s="197"/>
      <c r="O21" s="198"/>
    </row>
    <row r="22" spans="1:15" ht="12.75" customHeight="1" x14ac:dyDescent="0.25">
      <c r="A22" s="197"/>
      <c r="B22" s="197"/>
      <c r="C22" s="197"/>
      <c r="D22" s="197"/>
      <c r="E22" s="197"/>
      <c r="F22" s="197"/>
      <c r="G22" s="197"/>
      <c r="H22" s="197"/>
      <c r="I22" s="197"/>
      <c r="J22" s="197"/>
      <c r="K22" s="197"/>
      <c r="L22" s="197"/>
      <c r="M22" s="197"/>
      <c r="N22" s="197"/>
      <c r="O22" s="198"/>
    </row>
    <row r="23" spans="1:15" ht="12.75" customHeight="1" x14ac:dyDescent="0.25">
      <c r="A23" s="197"/>
      <c r="B23" s="199"/>
      <c r="C23" s="199"/>
      <c r="D23" s="199"/>
      <c r="E23" s="199"/>
      <c r="F23" s="197"/>
      <c r="G23" s="197"/>
      <c r="H23" s="197"/>
      <c r="I23" s="197"/>
      <c r="J23" s="197"/>
      <c r="K23" s="197"/>
      <c r="L23" s="197"/>
      <c r="M23" s="197"/>
      <c r="N23" s="197"/>
      <c r="O23" s="198"/>
    </row>
    <row r="24" spans="1:15" ht="12.75" customHeight="1" x14ac:dyDescent="0.25">
      <c r="A24" s="197"/>
      <c r="B24" s="199"/>
      <c r="C24" s="199"/>
      <c r="D24" s="199"/>
      <c r="E24" s="199"/>
      <c r="F24" s="197"/>
      <c r="G24" s="197"/>
      <c r="H24" s="197"/>
      <c r="I24" s="197"/>
      <c r="J24" s="197"/>
      <c r="K24" s="197"/>
      <c r="L24" s="197"/>
      <c r="M24" s="197"/>
      <c r="N24" s="197"/>
      <c r="O24" s="198"/>
    </row>
    <row r="25" spans="1:15" ht="12.75" customHeight="1" x14ac:dyDescent="0.25">
      <c r="A25" s="200" t="s">
        <v>183</v>
      </c>
      <c r="B25" s="197"/>
      <c r="C25" s="197"/>
      <c r="D25" s="197"/>
      <c r="E25" s="197"/>
      <c r="F25" s="197"/>
      <c r="G25" s="197"/>
      <c r="H25" s="197"/>
      <c r="I25" s="197"/>
      <c r="J25" s="197"/>
      <c r="K25" s="197"/>
      <c r="L25" s="197"/>
      <c r="M25" s="197"/>
      <c r="N25" s="197"/>
      <c r="O25" s="198"/>
    </row>
    <row r="26" spans="1:15" ht="12.75" customHeight="1" x14ac:dyDescent="0.25">
      <c r="A26" s="201"/>
      <c r="B26" s="202"/>
      <c r="C26" s="202"/>
      <c r="D26" s="202"/>
      <c r="E26" s="202"/>
      <c r="F26" s="202"/>
      <c r="G26" s="202"/>
      <c r="H26" s="202"/>
      <c r="I26" s="202"/>
      <c r="J26" s="202"/>
      <c r="K26" s="202"/>
      <c r="L26" s="202"/>
      <c r="M26" s="202"/>
      <c r="N26" s="202"/>
      <c r="O26" s="203"/>
    </row>
    <row r="27" spans="1:15" ht="12.75" customHeight="1" thickBot="1" x14ac:dyDescent="0.3">
      <c r="A27" s="329" t="s">
        <v>184</v>
      </c>
      <c r="B27" s="330"/>
      <c r="C27" s="330"/>
      <c r="D27" s="330"/>
      <c r="E27" s="330"/>
      <c r="F27" s="330"/>
      <c r="G27" s="330"/>
      <c r="H27" s="330"/>
      <c r="I27" s="330"/>
      <c r="J27" s="330"/>
      <c r="K27" s="330"/>
      <c r="L27" s="330"/>
      <c r="M27" s="330"/>
      <c r="N27" s="330"/>
      <c r="O27" s="331"/>
    </row>
    <row r="28" spans="1:15" ht="41.4" x14ac:dyDescent="0.25">
      <c r="A28" s="193" t="s">
        <v>177</v>
      </c>
      <c r="B28" s="194" t="s">
        <v>178</v>
      </c>
      <c r="C28" s="194" t="s">
        <v>76</v>
      </c>
      <c r="D28" s="194" t="s">
        <v>73</v>
      </c>
      <c r="E28" s="194" t="s">
        <v>60</v>
      </c>
      <c r="F28" s="194" t="s">
        <v>179</v>
      </c>
      <c r="G28" s="194" t="s">
        <v>180</v>
      </c>
      <c r="H28" s="194" t="s">
        <v>273</v>
      </c>
      <c r="I28" s="195" t="s">
        <v>181</v>
      </c>
      <c r="J28" s="194" t="s">
        <v>34</v>
      </c>
      <c r="K28" s="194" t="s">
        <v>35</v>
      </c>
      <c r="L28" s="194" t="s">
        <v>36</v>
      </c>
      <c r="M28" s="194" t="s">
        <v>33</v>
      </c>
      <c r="N28" s="195" t="s">
        <v>182</v>
      </c>
      <c r="O28" s="196" t="s">
        <v>144</v>
      </c>
    </row>
    <row r="29" spans="1:15" ht="12.75" customHeight="1" x14ac:dyDescent="0.25">
      <c r="A29" s="204" t="str">
        <f>IF(A10&lt;&gt;"",A10,"")</f>
        <v/>
      </c>
      <c r="B29" s="197"/>
      <c r="C29" s="197"/>
      <c r="D29" s="197"/>
      <c r="E29" s="197"/>
      <c r="F29" s="197"/>
      <c r="G29" s="197"/>
      <c r="H29" s="197"/>
      <c r="I29" s="197"/>
      <c r="J29" s="197"/>
      <c r="K29" s="197"/>
      <c r="L29" s="197"/>
      <c r="M29" s="197"/>
      <c r="N29" s="197"/>
      <c r="O29" s="198"/>
    </row>
    <row r="30" spans="1:15" ht="12.75" customHeight="1" x14ac:dyDescent="0.25">
      <c r="A30" s="204" t="str">
        <f t="shared" ref="A30:A43" si="0">IF(A11&lt;&gt;"",A11,"")</f>
        <v/>
      </c>
      <c r="B30" s="197"/>
      <c r="C30" s="197"/>
      <c r="D30" s="197"/>
      <c r="E30" s="197"/>
      <c r="F30" s="197"/>
      <c r="G30" s="197"/>
      <c r="H30" s="197"/>
      <c r="I30" s="197"/>
      <c r="J30" s="197"/>
      <c r="K30" s="197"/>
      <c r="L30" s="197"/>
      <c r="M30" s="197"/>
      <c r="N30" s="197"/>
      <c r="O30" s="198"/>
    </row>
    <row r="31" spans="1:15" ht="12.75" customHeight="1" x14ac:dyDescent="0.25">
      <c r="A31" s="204" t="str">
        <f t="shared" si="0"/>
        <v/>
      </c>
      <c r="B31" s="197"/>
      <c r="C31" s="197"/>
      <c r="D31" s="197"/>
      <c r="E31" s="197"/>
      <c r="F31" s="197"/>
      <c r="G31" s="197"/>
      <c r="H31" s="197"/>
      <c r="I31" s="197"/>
      <c r="J31" s="197"/>
      <c r="K31" s="197"/>
      <c r="L31" s="197"/>
      <c r="M31" s="197"/>
      <c r="N31" s="197"/>
      <c r="O31" s="198"/>
    </row>
    <row r="32" spans="1:15" ht="12.75" customHeight="1" x14ac:dyDescent="0.25">
      <c r="A32" s="204" t="str">
        <f t="shared" si="0"/>
        <v/>
      </c>
      <c r="B32" s="197"/>
      <c r="C32" s="197"/>
      <c r="D32" s="197"/>
      <c r="E32" s="197"/>
      <c r="F32" s="197"/>
      <c r="G32" s="197"/>
      <c r="H32" s="197"/>
      <c r="I32" s="197"/>
      <c r="J32" s="197"/>
      <c r="K32" s="197"/>
      <c r="L32" s="197"/>
      <c r="M32" s="197"/>
      <c r="N32" s="197"/>
      <c r="O32" s="198"/>
    </row>
    <row r="33" spans="1:15" ht="12.75" customHeight="1" x14ac:dyDescent="0.25">
      <c r="A33" s="204" t="str">
        <f t="shared" si="0"/>
        <v/>
      </c>
      <c r="B33" s="197"/>
      <c r="C33" s="197"/>
      <c r="D33" s="197"/>
      <c r="E33" s="197"/>
      <c r="F33" s="197"/>
      <c r="G33" s="197"/>
      <c r="H33" s="197"/>
      <c r="I33" s="197"/>
      <c r="J33" s="197"/>
      <c r="K33" s="197"/>
      <c r="L33" s="197"/>
      <c r="M33" s="197"/>
      <c r="N33" s="197"/>
      <c r="O33" s="198"/>
    </row>
    <row r="34" spans="1:15" ht="12.75" customHeight="1" x14ac:dyDescent="0.25">
      <c r="A34" s="204" t="str">
        <f t="shared" si="0"/>
        <v/>
      </c>
      <c r="B34" s="197"/>
      <c r="C34" s="197"/>
      <c r="D34" s="197"/>
      <c r="E34" s="197"/>
      <c r="F34" s="197"/>
      <c r="G34" s="197"/>
      <c r="H34" s="197"/>
      <c r="I34" s="197"/>
      <c r="J34" s="197"/>
      <c r="K34" s="197"/>
      <c r="L34" s="197"/>
      <c r="M34" s="197"/>
      <c r="N34" s="197"/>
      <c r="O34" s="198"/>
    </row>
    <row r="35" spans="1:15" ht="12.75" customHeight="1" x14ac:dyDescent="0.25">
      <c r="A35" s="204" t="str">
        <f t="shared" si="0"/>
        <v/>
      </c>
      <c r="B35" s="197"/>
      <c r="C35" s="197"/>
      <c r="D35" s="197"/>
      <c r="E35" s="197"/>
      <c r="F35" s="197"/>
      <c r="G35" s="197"/>
      <c r="H35" s="197"/>
      <c r="I35" s="197"/>
      <c r="J35" s="197"/>
      <c r="K35" s="197"/>
      <c r="L35" s="197"/>
      <c r="M35" s="197"/>
      <c r="N35" s="197"/>
      <c r="O35" s="198"/>
    </row>
    <row r="36" spans="1:15" ht="12.75" customHeight="1" x14ac:dyDescent="0.25">
      <c r="A36" s="204" t="str">
        <f t="shared" si="0"/>
        <v/>
      </c>
      <c r="B36" s="197"/>
      <c r="C36" s="197"/>
      <c r="D36" s="197"/>
      <c r="E36" s="197"/>
      <c r="F36" s="197"/>
      <c r="G36" s="197"/>
      <c r="H36" s="197"/>
      <c r="I36" s="197"/>
      <c r="J36" s="197"/>
      <c r="K36" s="197"/>
      <c r="L36" s="197"/>
      <c r="M36" s="197"/>
      <c r="N36" s="197"/>
      <c r="O36" s="198"/>
    </row>
    <row r="37" spans="1:15" ht="12.75" customHeight="1" x14ac:dyDescent="0.25">
      <c r="A37" s="204" t="str">
        <f t="shared" si="0"/>
        <v/>
      </c>
      <c r="B37" s="197"/>
      <c r="C37" s="197"/>
      <c r="D37" s="197"/>
      <c r="E37" s="197"/>
      <c r="F37" s="197"/>
      <c r="G37" s="197"/>
      <c r="H37" s="197"/>
      <c r="I37" s="197"/>
      <c r="J37" s="197"/>
      <c r="K37" s="197"/>
      <c r="L37" s="197"/>
      <c r="M37" s="197"/>
      <c r="N37" s="197"/>
      <c r="O37" s="198"/>
    </row>
    <row r="38" spans="1:15" ht="12.75" customHeight="1" x14ac:dyDescent="0.25">
      <c r="A38" s="204" t="str">
        <f t="shared" si="0"/>
        <v/>
      </c>
      <c r="B38" s="197"/>
      <c r="C38" s="197"/>
      <c r="D38" s="197"/>
      <c r="E38" s="197"/>
      <c r="F38" s="197"/>
      <c r="G38" s="197"/>
      <c r="H38" s="197"/>
      <c r="I38" s="197"/>
      <c r="J38" s="197"/>
      <c r="K38" s="197"/>
      <c r="L38" s="197"/>
      <c r="M38" s="197"/>
      <c r="N38" s="197"/>
      <c r="O38" s="198"/>
    </row>
    <row r="39" spans="1:15" ht="12.75" customHeight="1" x14ac:dyDescent="0.25">
      <c r="A39" s="204" t="str">
        <f t="shared" si="0"/>
        <v/>
      </c>
      <c r="B39" s="197"/>
      <c r="C39" s="197"/>
      <c r="D39" s="197"/>
      <c r="E39" s="197"/>
      <c r="F39" s="197"/>
      <c r="G39" s="197"/>
      <c r="H39" s="197"/>
      <c r="I39" s="197"/>
      <c r="J39" s="197"/>
      <c r="K39" s="197"/>
      <c r="L39" s="197"/>
      <c r="M39" s="197"/>
      <c r="N39" s="197"/>
      <c r="O39" s="198"/>
    </row>
    <row r="40" spans="1:15" ht="12.75" customHeight="1" x14ac:dyDescent="0.25">
      <c r="A40" s="204" t="str">
        <f t="shared" si="0"/>
        <v/>
      </c>
      <c r="B40" s="197"/>
      <c r="C40" s="197"/>
      <c r="D40" s="197"/>
      <c r="E40" s="197"/>
      <c r="F40" s="197"/>
      <c r="G40" s="197"/>
      <c r="H40" s="197"/>
      <c r="I40" s="197"/>
      <c r="J40" s="197"/>
      <c r="K40" s="197"/>
      <c r="L40" s="197"/>
      <c r="M40" s="197"/>
      <c r="N40" s="197"/>
      <c r="O40" s="198"/>
    </row>
    <row r="41" spans="1:15" ht="12.75" customHeight="1" x14ac:dyDescent="0.25">
      <c r="A41" s="204" t="str">
        <f t="shared" si="0"/>
        <v/>
      </c>
      <c r="B41" s="197"/>
      <c r="C41" s="197"/>
      <c r="D41" s="197"/>
      <c r="E41" s="197"/>
      <c r="F41" s="197"/>
      <c r="G41" s="197"/>
      <c r="H41" s="197"/>
      <c r="I41" s="197"/>
      <c r="J41" s="197"/>
      <c r="K41" s="197"/>
      <c r="L41" s="197"/>
      <c r="M41" s="197"/>
      <c r="N41" s="197"/>
      <c r="O41" s="198"/>
    </row>
    <row r="42" spans="1:15" ht="12.75" customHeight="1" x14ac:dyDescent="0.25">
      <c r="A42" s="204" t="str">
        <f t="shared" si="0"/>
        <v/>
      </c>
      <c r="B42" s="197"/>
      <c r="C42" s="197"/>
      <c r="D42" s="197"/>
      <c r="E42" s="199"/>
      <c r="F42" s="197"/>
      <c r="G42" s="197"/>
      <c r="H42" s="197"/>
      <c r="I42" s="197"/>
      <c r="J42" s="197"/>
      <c r="K42" s="197"/>
      <c r="L42" s="197"/>
      <c r="M42" s="197"/>
      <c r="N42" s="197"/>
      <c r="O42" s="198"/>
    </row>
    <row r="43" spans="1:15" ht="12.75" customHeight="1" x14ac:dyDescent="0.25">
      <c r="A43" s="204" t="str">
        <f t="shared" si="0"/>
        <v/>
      </c>
      <c r="B43" s="197"/>
      <c r="C43" s="197"/>
      <c r="D43" s="197"/>
      <c r="E43" s="199"/>
      <c r="F43" s="197"/>
      <c r="G43" s="197"/>
      <c r="H43" s="197"/>
      <c r="I43" s="197"/>
      <c r="J43" s="197"/>
      <c r="K43" s="197"/>
      <c r="L43" s="197"/>
      <c r="M43" s="197"/>
      <c r="N43" s="197"/>
      <c r="O43" s="198"/>
    </row>
    <row r="44" spans="1:15" ht="12.75" customHeight="1" x14ac:dyDescent="0.25">
      <c r="A44" s="200" t="s">
        <v>183</v>
      </c>
      <c r="B44" s="205"/>
      <c r="C44" s="205"/>
      <c r="D44" s="205"/>
      <c r="E44" s="205"/>
      <c r="F44" s="205"/>
      <c r="G44" s="205"/>
      <c r="H44" s="205"/>
      <c r="I44" s="205"/>
      <c r="J44" s="205"/>
      <c r="K44" s="205"/>
      <c r="L44" s="205"/>
      <c r="M44" s="205"/>
      <c r="N44" s="205"/>
      <c r="O44" s="206"/>
    </row>
    <row r="45" spans="1:15" ht="12.75" customHeight="1" x14ac:dyDescent="0.25">
      <c r="A45" s="207"/>
      <c r="G45" s="208"/>
      <c r="H45" s="208"/>
      <c r="O45" s="209"/>
    </row>
    <row r="46" spans="1:15" ht="12.75" customHeight="1" thickBot="1" x14ac:dyDescent="0.3">
      <c r="A46" s="329" t="s">
        <v>185</v>
      </c>
      <c r="B46" s="330"/>
      <c r="C46" s="330"/>
      <c r="D46" s="330"/>
      <c r="E46" s="330"/>
      <c r="F46" s="330"/>
      <c r="G46" s="330"/>
      <c r="H46" s="330"/>
      <c r="I46" s="330"/>
      <c r="J46" s="330"/>
      <c r="K46" s="330"/>
      <c r="L46" s="330"/>
      <c r="M46" s="330"/>
      <c r="N46" s="330"/>
      <c r="O46" s="331"/>
    </row>
    <row r="47" spans="1:15" ht="41.4" x14ac:dyDescent="0.25">
      <c r="A47" s="193" t="s">
        <v>177</v>
      </c>
      <c r="B47" s="194" t="s">
        <v>178</v>
      </c>
      <c r="C47" s="194" t="s">
        <v>76</v>
      </c>
      <c r="D47" s="194" t="s">
        <v>73</v>
      </c>
      <c r="E47" s="194" t="s">
        <v>60</v>
      </c>
      <c r="F47" s="194" t="s">
        <v>179</v>
      </c>
      <c r="G47" s="194" t="s">
        <v>180</v>
      </c>
      <c r="H47" s="194" t="s">
        <v>273</v>
      </c>
      <c r="I47" s="195" t="s">
        <v>181</v>
      </c>
      <c r="J47" s="194" t="s">
        <v>34</v>
      </c>
      <c r="K47" s="194" t="s">
        <v>35</v>
      </c>
      <c r="L47" s="194" t="s">
        <v>36</v>
      </c>
      <c r="M47" s="194" t="s">
        <v>33</v>
      </c>
      <c r="N47" s="195" t="s">
        <v>182</v>
      </c>
      <c r="O47" s="196" t="s">
        <v>144</v>
      </c>
    </row>
    <row r="48" spans="1:15" ht="12.75" customHeight="1" x14ac:dyDescent="0.25">
      <c r="A48" s="204" t="str">
        <f>IF(A29&lt;&gt;"",A29,"")</f>
        <v/>
      </c>
      <c r="B48" s="197"/>
      <c r="C48" s="197"/>
      <c r="D48" s="197"/>
      <c r="E48" s="197"/>
      <c r="F48" s="197"/>
      <c r="G48" s="197"/>
      <c r="H48" s="197"/>
      <c r="I48" s="197"/>
      <c r="J48" s="197"/>
      <c r="K48" s="197"/>
      <c r="L48" s="197"/>
      <c r="M48" s="197"/>
      <c r="N48" s="197"/>
      <c r="O48" s="198"/>
    </row>
    <row r="49" spans="1:15" ht="12.75" customHeight="1" x14ac:dyDescent="0.25">
      <c r="A49" s="204" t="str">
        <f t="shared" ref="A49:A62" si="1">IF(A30&lt;&gt;"",A30,"")</f>
        <v/>
      </c>
      <c r="B49" s="197"/>
      <c r="C49" s="197"/>
      <c r="D49" s="197"/>
      <c r="E49" s="197"/>
      <c r="F49" s="197"/>
      <c r="G49" s="197"/>
      <c r="H49" s="197"/>
      <c r="I49" s="197"/>
      <c r="J49" s="197"/>
      <c r="K49" s="197"/>
      <c r="L49" s="197"/>
      <c r="M49" s="197"/>
      <c r="N49" s="197"/>
      <c r="O49" s="198"/>
    </row>
    <row r="50" spans="1:15" ht="12.75" customHeight="1" x14ac:dyDescent="0.25">
      <c r="A50" s="204" t="str">
        <f t="shared" si="1"/>
        <v/>
      </c>
      <c r="B50" s="197"/>
      <c r="C50" s="197"/>
      <c r="D50" s="197"/>
      <c r="E50" s="197"/>
      <c r="F50" s="197"/>
      <c r="G50" s="197"/>
      <c r="H50" s="197"/>
      <c r="I50" s="197"/>
      <c r="J50" s="197"/>
      <c r="K50" s="197"/>
      <c r="L50" s="197"/>
      <c r="M50" s="197"/>
      <c r="N50" s="197"/>
      <c r="O50" s="198"/>
    </row>
    <row r="51" spans="1:15" ht="12.75" customHeight="1" x14ac:dyDescent="0.25">
      <c r="A51" s="204" t="str">
        <f t="shared" si="1"/>
        <v/>
      </c>
      <c r="B51" s="197"/>
      <c r="C51" s="197"/>
      <c r="D51" s="197"/>
      <c r="E51" s="197"/>
      <c r="F51" s="197"/>
      <c r="G51" s="197"/>
      <c r="H51" s="197"/>
      <c r="I51" s="197"/>
      <c r="J51" s="197"/>
      <c r="K51" s="197"/>
      <c r="L51" s="197"/>
      <c r="M51" s="197"/>
      <c r="N51" s="197"/>
      <c r="O51" s="198"/>
    </row>
    <row r="52" spans="1:15" ht="12.75" customHeight="1" x14ac:dyDescent="0.25">
      <c r="A52" s="204" t="str">
        <f t="shared" si="1"/>
        <v/>
      </c>
      <c r="B52" s="197"/>
      <c r="C52" s="197"/>
      <c r="D52" s="197"/>
      <c r="E52" s="197"/>
      <c r="F52" s="197"/>
      <c r="G52" s="197"/>
      <c r="H52" s="197"/>
      <c r="I52" s="197"/>
      <c r="J52" s="197"/>
      <c r="K52" s="197"/>
      <c r="L52" s="197"/>
      <c r="M52" s="197"/>
      <c r="N52" s="197"/>
      <c r="O52" s="198"/>
    </row>
    <row r="53" spans="1:15" ht="12.75" customHeight="1" x14ac:dyDescent="0.25">
      <c r="A53" s="204" t="str">
        <f t="shared" si="1"/>
        <v/>
      </c>
      <c r="B53" s="197"/>
      <c r="C53" s="197"/>
      <c r="D53" s="197"/>
      <c r="E53" s="197"/>
      <c r="F53" s="197"/>
      <c r="G53" s="197"/>
      <c r="H53" s="197"/>
      <c r="I53" s="197"/>
      <c r="J53" s="197"/>
      <c r="K53" s="197"/>
      <c r="L53" s="197"/>
      <c r="M53" s="197"/>
      <c r="N53" s="197"/>
      <c r="O53" s="198"/>
    </row>
    <row r="54" spans="1:15" ht="12.75" customHeight="1" x14ac:dyDescent="0.25">
      <c r="A54" s="204" t="str">
        <f t="shared" si="1"/>
        <v/>
      </c>
      <c r="B54" s="197"/>
      <c r="C54" s="197"/>
      <c r="D54" s="197"/>
      <c r="E54" s="197"/>
      <c r="F54" s="197"/>
      <c r="G54" s="197"/>
      <c r="H54" s="197"/>
      <c r="I54" s="197"/>
      <c r="J54" s="197"/>
      <c r="K54" s="197"/>
      <c r="L54" s="197"/>
      <c r="M54" s="197"/>
      <c r="N54" s="197"/>
      <c r="O54" s="198"/>
    </row>
    <row r="55" spans="1:15" ht="12.75" customHeight="1" x14ac:dyDescent="0.25">
      <c r="A55" s="204" t="str">
        <f t="shared" si="1"/>
        <v/>
      </c>
      <c r="B55" s="197"/>
      <c r="C55" s="197"/>
      <c r="D55" s="197"/>
      <c r="E55" s="197"/>
      <c r="F55" s="197"/>
      <c r="G55" s="197"/>
      <c r="H55" s="197"/>
      <c r="I55" s="197"/>
      <c r="J55" s="197"/>
      <c r="K55" s="197"/>
      <c r="L55" s="197"/>
      <c r="M55" s="197"/>
      <c r="N55" s="197"/>
      <c r="O55" s="198"/>
    </row>
    <row r="56" spans="1:15" ht="12.75" customHeight="1" x14ac:dyDescent="0.25">
      <c r="A56" s="204" t="str">
        <f t="shared" si="1"/>
        <v/>
      </c>
      <c r="B56" s="197"/>
      <c r="C56" s="197"/>
      <c r="D56" s="197"/>
      <c r="E56" s="197"/>
      <c r="F56" s="197"/>
      <c r="G56" s="197"/>
      <c r="H56" s="197"/>
      <c r="I56" s="197"/>
      <c r="J56" s="197"/>
      <c r="K56" s="197"/>
      <c r="L56" s="197"/>
      <c r="M56" s="197"/>
      <c r="N56" s="197"/>
      <c r="O56" s="198"/>
    </row>
    <row r="57" spans="1:15" ht="12.75" customHeight="1" x14ac:dyDescent="0.25">
      <c r="A57" s="204" t="str">
        <f t="shared" si="1"/>
        <v/>
      </c>
      <c r="B57" s="197"/>
      <c r="C57" s="197"/>
      <c r="D57" s="197"/>
      <c r="E57" s="197"/>
      <c r="F57" s="197"/>
      <c r="G57" s="197"/>
      <c r="H57" s="197"/>
      <c r="I57" s="197"/>
      <c r="J57" s="197"/>
      <c r="K57" s="197"/>
      <c r="L57" s="197"/>
      <c r="M57" s="197"/>
      <c r="N57" s="197"/>
      <c r="O57" s="198"/>
    </row>
    <row r="58" spans="1:15" ht="12.75" customHeight="1" x14ac:dyDescent="0.25">
      <c r="A58" s="204" t="str">
        <f t="shared" si="1"/>
        <v/>
      </c>
      <c r="B58" s="197"/>
      <c r="C58" s="197"/>
      <c r="D58" s="197"/>
      <c r="E58" s="197"/>
      <c r="F58" s="197"/>
      <c r="G58" s="197"/>
      <c r="H58" s="197"/>
      <c r="I58" s="197"/>
      <c r="J58" s="197"/>
      <c r="K58" s="197"/>
      <c r="L58" s="197"/>
      <c r="M58" s="197"/>
      <c r="N58" s="197"/>
      <c r="O58" s="198"/>
    </row>
    <row r="59" spans="1:15" ht="12.75" customHeight="1" x14ac:dyDescent="0.25">
      <c r="A59" s="204" t="str">
        <f t="shared" si="1"/>
        <v/>
      </c>
      <c r="B59" s="197"/>
      <c r="C59" s="197"/>
      <c r="D59" s="197"/>
      <c r="E59" s="197"/>
      <c r="F59" s="197"/>
      <c r="G59" s="197"/>
      <c r="H59" s="197"/>
      <c r="I59" s="197"/>
      <c r="J59" s="197"/>
      <c r="K59" s="197"/>
      <c r="L59" s="197"/>
      <c r="M59" s="197"/>
      <c r="N59" s="197"/>
      <c r="O59" s="198"/>
    </row>
    <row r="60" spans="1:15" ht="12.75" customHeight="1" x14ac:dyDescent="0.25">
      <c r="A60" s="204" t="str">
        <f t="shared" si="1"/>
        <v/>
      </c>
      <c r="B60" s="197"/>
      <c r="C60" s="197"/>
      <c r="D60" s="197"/>
      <c r="E60" s="197"/>
      <c r="F60" s="197"/>
      <c r="G60" s="197"/>
      <c r="H60" s="197"/>
      <c r="I60" s="197"/>
      <c r="J60" s="197"/>
      <c r="K60" s="197"/>
      <c r="L60" s="197"/>
      <c r="M60" s="197"/>
      <c r="N60" s="197"/>
      <c r="O60" s="198"/>
    </row>
    <row r="61" spans="1:15" ht="12.75" customHeight="1" x14ac:dyDescent="0.25">
      <c r="A61" s="204" t="str">
        <f t="shared" si="1"/>
        <v/>
      </c>
      <c r="B61" s="197"/>
      <c r="C61" s="197"/>
      <c r="D61" s="197"/>
      <c r="E61" s="199"/>
      <c r="F61" s="197"/>
      <c r="G61" s="197"/>
      <c r="H61" s="197"/>
      <c r="I61" s="197"/>
      <c r="J61" s="197"/>
      <c r="K61" s="197"/>
      <c r="L61" s="197"/>
      <c r="M61" s="197"/>
      <c r="N61" s="197"/>
      <c r="O61" s="198"/>
    </row>
    <row r="62" spans="1:15" ht="12.75" customHeight="1" x14ac:dyDescent="0.25">
      <c r="A62" s="204" t="str">
        <f t="shared" si="1"/>
        <v/>
      </c>
      <c r="B62" s="197"/>
      <c r="C62" s="197"/>
      <c r="D62" s="197"/>
      <c r="E62" s="199"/>
      <c r="F62" s="197"/>
      <c r="G62" s="197"/>
      <c r="H62" s="197"/>
      <c r="I62" s="197"/>
      <c r="J62" s="197"/>
      <c r="K62" s="197"/>
      <c r="L62" s="197"/>
      <c r="M62" s="197"/>
      <c r="N62" s="197"/>
      <c r="O62" s="198"/>
    </row>
    <row r="63" spans="1:15" ht="12.75" customHeight="1" x14ac:dyDescent="0.25">
      <c r="A63" s="200" t="s">
        <v>183</v>
      </c>
      <c r="B63" s="205"/>
      <c r="C63" s="205"/>
      <c r="D63" s="205"/>
      <c r="E63" s="205"/>
      <c r="F63" s="205"/>
      <c r="G63" s="205"/>
      <c r="H63" s="205"/>
      <c r="I63" s="205"/>
      <c r="J63" s="205"/>
      <c r="K63" s="205"/>
      <c r="L63" s="205"/>
      <c r="M63" s="205"/>
      <c r="N63" s="205"/>
      <c r="O63" s="206"/>
    </row>
    <row r="64" spans="1:15" ht="12.75" customHeight="1" x14ac:dyDescent="0.25">
      <c r="A64" s="210"/>
      <c r="O64" s="209"/>
    </row>
    <row r="65" spans="1:15" ht="12.75" customHeight="1" thickBot="1" x14ac:dyDescent="0.3">
      <c r="A65" s="329" t="s">
        <v>186</v>
      </c>
      <c r="B65" s="330"/>
      <c r="C65" s="330"/>
      <c r="D65" s="330"/>
      <c r="E65" s="330"/>
      <c r="F65" s="330"/>
      <c r="G65" s="330"/>
      <c r="H65" s="330"/>
      <c r="I65" s="330"/>
      <c r="J65" s="330"/>
      <c r="K65" s="330"/>
      <c r="L65" s="330"/>
      <c r="M65" s="330"/>
      <c r="N65" s="330"/>
      <c r="O65" s="331"/>
    </row>
    <row r="66" spans="1:15" ht="41.4" x14ac:dyDescent="0.25">
      <c r="A66" s="193" t="s">
        <v>177</v>
      </c>
      <c r="B66" s="194" t="s">
        <v>178</v>
      </c>
      <c r="C66" s="194" t="s">
        <v>76</v>
      </c>
      <c r="D66" s="194" t="s">
        <v>73</v>
      </c>
      <c r="E66" s="194" t="s">
        <v>60</v>
      </c>
      <c r="F66" s="194" t="s">
        <v>179</v>
      </c>
      <c r="G66" s="194" t="s">
        <v>180</v>
      </c>
      <c r="H66" s="194" t="s">
        <v>273</v>
      </c>
      <c r="I66" s="195" t="s">
        <v>181</v>
      </c>
      <c r="J66" s="194" t="s">
        <v>34</v>
      </c>
      <c r="K66" s="194" t="s">
        <v>35</v>
      </c>
      <c r="L66" s="194" t="s">
        <v>36</v>
      </c>
      <c r="M66" s="194" t="s">
        <v>33</v>
      </c>
      <c r="N66" s="195" t="s">
        <v>182</v>
      </c>
      <c r="O66" s="196" t="s">
        <v>144</v>
      </c>
    </row>
    <row r="67" spans="1:15" ht="12.75" customHeight="1" x14ac:dyDescent="0.25">
      <c r="A67" s="204" t="str">
        <f>IF(A48&lt;&gt;"",A48,"")</f>
        <v/>
      </c>
      <c r="B67" s="211" t="str">
        <f t="shared" ref="B67:O67" si="2">IF(B29&lt;&gt;"",B48/B29-1,"")</f>
        <v/>
      </c>
      <c r="C67" s="211" t="str">
        <f t="shared" si="2"/>
        <v/>
      </c>
      <c r="D67" s="211" t="str">
        <f t="shared" si="2"/>
        <v/>
      </c>
      <c r="E67" s="211" t="str">
        <f t="shared" si="2"/>
        <v/>
      </c>
      <c r="F67" s="211" t="str">
        <f t="shared" si="2"/>
        <v/>
      </c>
      <c r="G67" s="211" t="str">
        <f t="shared" si="2"/>
        <v/>
      </c>
      <c r="H67" s="211" t="str">
        <f t="shared" si="2"/>
        <v/>
      </c>
      <c r="I67" s="211" t="str">
        <f t="shared" si="2"/>
        <v/>
      </c>
      <c r="J67" s="211" t="str">
        <f t="shared" si="2"/>
        <v/>
      </c>
      <c r="K67" s="211" t="str">
        <f t="shared" si="2"/>
        <v/>
      </c>
      <c r="L67" s="211" t="str">
        <f t="shared" si="2"/>
        <v/>
      </c>
      <c r="M67" s="211" t="str">
        <f t="shared" si="2"/>
        <v/>
      </c>
      <c r="N67" s="211" t="str">
        <f t="shared" si="2"/>
        <v/>
      </c>
      <c r="O67" s="211" t="str">
        <f t="shared" si="2"/>
        <v/>
      </c>
    </row>
    <row r="68" spans="1:15" ht="12.75" customHeight="1" x14ac:dyDescent="0.25">
      <c r="A68" s="204" t="str">
        <f t="shared" ref="A68:A81" si="3">IF(A49&lt;&gt;"",A49,"")</f>
        <v/>
      </c>
      <c r="B68" s="211" t="str">
        <f t="shared" ref="B68:O68" si="4">IF(B30&lt;&gt;"",B49/B30-1,"")</f>
        <v/>
      </c>
      <c r="C68" s="211" t="str">
        <f t="shared" si="4"/>
        <v/>
      </c>
      <c r="D68" s="211" t="str">
        <f t="shared" si="4"/>
        <v/>
      </c>
      <c r="E68" s="211" t="str">
        <f t="shared" si="4"/>
        <v/>
      </c>
      <c r="F68" s="211" t="str">
        <f t="shared" si="4"/>
        <v/>
      </c>
      <c r="G68" s="211" t="str">
        <f t="shared" si="4"/>
        <v/>
      </c>
      <c r="H68" s="211" t="str">
        <f t="shared" si="4"/>
        <v/>
      </c>
      <c r="I68" s="211" t="str">
        <f t="shared" si="4"/>
        <v/>
      </c>
      <c r="J68" s="211" t="str">
        <f t="shared" si="4"/>
        <v/>
      </c>
      <c r="K68" s="211" t="str">
        <f t="shared" si="4"/>
        <v/>
      </c>
      <c r="L68" s="211" t="str">
        <f t="shared" si="4"/>
        <v/>
      </c>
      <c r="M68" s="211" t="str">
        <f t="shared" si="4"/>
        <v/>
      </c>
      <c r="N68" s="211" t="str">
        <f t="shared" si="4"/>
        <v/>
      </c>
      <c r="O68" s="211" t="str">
        <f t="shared" si="4"/>
        <v/>
      </c>
    </row>
    <row r="69" spans="1:15" ht="12.75" customHeight="1" x14ac:dyDescent="0.25">
      <c r="A69" s="204" t="str">
        <f t="shared" si="3"/>
        <v/>
      </c>
      <c r="B69" s="211" t="str">
        <f t="shared" ref="B69:O69" si="5">IF(B31&lt;&gt;"",B50/B31-1,"")</f>
        <v/>
      </c>
      <c r="C69" s="211" t="str">
        <f t="shared" si="5"/>
        <v/>
      </c>
      <c r="D69" s="211" t="str">
        <f t="shared" si="5"/>
        <v/>
      </c>
      <c r="E69" s="211" t="str">
        <f t="shared" si="5"/>
        <v/>
      </c>
      <c r="F69" s="211" t="str">
        <f t="shared" si="5"/>
        <v/>
      </c>
      <c r="G69" s="211" t="str">
        <f t="shared" si="5"/>
        <v/>
      </c>
      <c r="H69" s="211" t="str">
        <f t="shared" si="5"/>
        <v/>
      </c>
      <c r="I69" s="211" t="str">
        <f t="shared" si="5"/>
        <v/>
      </c>
      <c r="J69" s="211" t="str">
        <f t="shared" si="5"/>
        <v/>
      </c>
      <c r="K69" s="211" t="str">
        <f t="shared" si="5"/>
        <v/>
      </c>
      <c r="L69" s="211" t="str">
        <f t="shared" si="5"/>
        <v/>
      </c>
      <c r="M69" s="211" t="str">
        <f t="shared" si="5"/>
        <v/>
      </c>
      <c r="N69" s="211" t="str">
        <f t="shared" si="5"/>
        <v/>
      </c>
      <c r="O69" s="211" t="str">
        <f t="shared" si="5"/>
        <v/>
      </c>
    </row>
    <row r="70" spans="1:15" ht="12.75" customHeight="1" x14ac:dyDescent="0.25">
      <c r="A70" s="204" t="str">
        <f t="shared" si="3"/>
        <v/>
      </c>
      <c r="B70" s="211" t="str">
        <f t="shared" ref="B70:O70" si="6">IF(B32&lt;&gt;"",B51/B32-1,"")</f>
        <v/>
      </c>
      <c r="C70" s="211" t="str">
        <f t="shared" si="6"/>
        <v/>
      </c>
      <c r="D70" s="211" t="str">
        <f t="shared" si="6"/>
        <v/>
      </c>
      <c r="E70" s="211" t="str">
        <f t="shared" si="6"/>
        <v/>
      </c>
      <c r="F70" s="211" t="str">
        <f t="shared" si="6"/>
        <v/>
      </c>
      <c r="G70" s="211" t="str">
        <f t="shared" si="6"/>
        <v/>
      </c>
      <c r="H70" s="211" t="str">
        <f t="shared" si="6"/>
        <v/>
      </c>
      <c r="I70" s="211" t="str">
        <f t="shared" si="6"/>
        <v/>
      </c>
      <c r="J70" s="211" t="str">
        <f t="shared" si="6"/>
        <v/>
      </c>
      <c r="K70" s="211" t="str">
        <f t="shared" si="6"/>
        <v/>
      </c>
      <c r="L70" s="211" t="str">
        <f t="shared" si="6"/>
        <v/>
      </c>
      <c r="M70" s="211" t="str">
        <f t="shared" si="6"/>
        <v/>
      </c>
      <c r="N70" s="211" t="str">
        <f t="shared" si="6"/>
        <v/>
      </c>
      <c r="O70" s="211" t="str">
        <f t="shared" si="6"/>
        <v/>
      </c>
    </row>
    <row r="71" spans="1:15" ht="12.75" customHeight="1" x14ac:dyDescent="0.25">
      <c r="A71" s="204" t="str">
        <f t="shared" si="3"/>
        <v/>
      </c>
      <c r="B71" s="211" t="str">
        <f t="shared" ref="B71:O71" si="7">IF(B33&lt;&gt;"",B52/B33-1,"")</f>
        <v/>
      </c>
      <c r="C71" s="211" t="str">
        <f t="shared" si="7"/>
        <v/>
      </c>
      <c r="D71" s="211" t="str">
        <f t="shared" si="7"/>
        <v/>
      </c>
      <c r="E71" s="211" t="str">
        <f t="shared" si="7"/>
        <v/>
      </c>
      <c r="F71" s="211" t="str">
        <f t="shared" si="7"/>
        <v/>
      </c>
      <c r="G71" s="211" t="str">
        <f t="shared" si="7"/>
        <v/>
      </c>
      <c r="H71" s="211" t="str">
        <f t="shared" si="7"/>
        <v/>
      </c>
      <c r="I71" s="211" t="str">
        <f t="shared" si="7"/>
        <v/>
      </c>
      <c r="J71" s="211" t="str">
        <f t="shared" si="7"/>
        <v/>
      </c>
      <c r="K71" s="211" t="str">
        <f t="shared" si="7"/>
        <v/>
      </c>
      <c r="L71" s="211" t="str">
        <f t="shared" si="7"/>
        <v/>
      </c>
      <c r="M71" s="211" t="str">
        <f t="shared" si="7"/>
        <v/>
      </c>
      <c r="N71" s="211" t="str">
        <f t="shared" si="7"/>
        <v/>
      </c>
      <c r="O71" s="211" t="str">
        <f t="shared" si="7"/>
        <v/>
      </c>
    </row>
    <row r="72" spans="1:15" ht="12.75" customHeight="1" x14ac:dyDescent="0.25">
      <c r="A72" s="204" t="str">
        <f t="shared" si="3"/>
        <v/>
      </c>
      <c r="B72" s="211" t="str">
        <f t="shared" ref="B72:O72" si="8">IF(B34&lt;&gt;"",B53/B34-1,"")</f>
        <v/>
      </c>
      <c r="C72" s="211" t="str">
        <f t="shared" si="8"/>
        <v/>
      </c>
      <c r="D72" s="211" t="str">
        <f t="shared" si="8"/>
        <v/>
      </c>
      <c r="E72" s="211" t="str">
        <f t="shared" si="8"/>
        <v/>
      </c>
      <c r="F72" s="211" t="str">
        <f t="shared" si="8"/>
        <v/>
      </c>
      <c r="G72" s="211" t="str">
        <f t="shared" si="8"/>
        <v/>
      </c>
      <c r="H72" s="211" t="str">
        <f t="shared" si="8"/>
        <v/>
      </c>
      <c r="I72" s="211" t="str">
        <f t="shared" si="8"/>
        <v/>
      </c>
      <c r="J72" s="211" t="str">
        <f t="shared" si="8"/>
        <v/>
      </c>
      <c r="K72" s="211" t="str">
        <f t="shared" si="8"/>
        <v/>
      </c>
      <c r="L72" s="211" t="str">
        <f t="shared" si="8"/>
        <v/>
      </c>
      <c r="M72" s="211" t="str">
        <f t="shared" si="8"/>
        <v/>
      </c>
      <c r="N72" s="211" t="str">
        <f t="shared" si="8"/>
        <v/>
      </c>
      <c r="O72" s="211" t="str">
        <f t="shared" si="8"/>
        <v/>
      </c>
    </row>
    <row r="73" spans="1:15" ht="12.75" customHeight="1" x14ac:dyDescent="0.25">
      <c r="A73" s="204" t="str">
        <f t="shared" si="3"/>
        <v/>
      </c>
      <c r="B73" s="211" t="str">
        <f t="shared" ref="B73:O73" si="9">IF(B35&lt;&gt;"",B54/B35-1,"")</f>
        <v/>
      </c>
      <c r="C73" s="211" t="str">
        <f t="shared" si="9"/>
        <v/>
      </c>
      <c r="D73" s="211" t="str">
        <f t="shared" si="9"/>
        <v/>
      </c>
      <c r="E73" s="211" t="str">
        <f t="shared" si="9"/>
        <v/>
      </c>
      <c r="F73" s="211" t="str">
        <f t="shared" si="9"/>
        <v/>
      </c>
      <c r="G73" s="211" t="str">
        <f t="shared" si="9"/>
        <v/>
      </c>
      <c r="H73" s="211" t="str">
        <f t="shared" si="9"/>
        <v/>
      </c>
      <c r="I73" s="211" t="str">
        <f t="shared" si="9"/>
        <v/>
      </c>
      <c r="J73" s="211" t="str">
        <f t="shared" si="9"/>
        <v/>
      </c>
      <c r="K73" s="211" t="str">
        <f t="shared" si="9"/>
        <v/>
      </c>
      <c r="L73" s="211" t="str">
        <f t="shared" si="9"/>
        <v/>
      </c>
      <c r="M73" s="211" t="str">
        <f t="shared" si="9"/>
        <v/>
      </c>
      <c r="N73" s="211" t="str">
        <f t="shared" si="9"/>
        <v/>
      </c>
      <c r="O73" s="211" t="str">
        <f t="shared" si="9"/>
        <v/>
      </c>
    </row>
    <row r="74" spans="1:15" ht="12.75" customHeight="1" x14ac:dyDescent="0.25">
      <c r="A74" s="204" t="str">
        <f t="shared" si="3"/>
        <v/>
      </c>
      <c r="B74" s="211" t="str">
        <f t="shared" ref="B74:O74" si="10">IF(B36&lt;&gt;"",B55/B36-1,"")</f>
        <v/>
      </c>
      <c r="C74" s="211" t="str">
        <f t="shared" si="10"/>
        <v/>
      </c>
      <c r="D74" s="211" t="str">
        <f t="shared" si="10"/>
        <v/>
      </c>
      <c r="E74" s="211" t="str">
        <f t="shared" si="10"/>
        <v/>
      </c>
      <c r="F74" s="211" t="str">
        <f t="shared" si="10"/>
        <v/>
      </c>
      <c r="G74" s="211" t="str">
        <f t="shared" si="10"/>
        <v/>
      </c>
      <c r="H74" s="211" t="str">
        <f t="shared" si="10"/>
        <v/>
      </c>
      <c r="I74" s="211" t="str">
        <f t="shared" si="10"/>
        <v/>
      </c>
      <c r="J74" s="211" t="str">
        <f t="shared" si="10"/>
        <v/>
      </c>
      <c r="K74" s="211" t="str">
        <f t="shared" si="10"/>
        <v/>
      </c>
      <c r="L74" s="211" t="str">
        <f t="shared" si="10"/>
        <v/>
      </c>
      <c r="M74" s="211" t="str">
        <f t="shared" si="10"/>
        <v/>
      </c>
      <c r="N74" s="211" t="str">
        <f t="shared" si="10"/>
        <v/>
      </c>
      <c r="O74" s="211" t="str">
        <f t="shared" si="10"/>
        <v/>
      </c>
    </row>
    <row r="75" spans="1:15" ht="12.75" customHeight="1" x14ac:dyDescent="0.25">
      <c r="A75" s="204" t="str">
        <f t="shared" si="3"/>
        <v/>
      </c>
      <c r="B75" s="211" t="str">
        <f t="shared" ref="B75:O75" si="11">IF(B37&lt;&gt;"",B56/B37-1,"")</f>
        <v/>
      </c>
      <c r="C75" s="211" t="str">
        <f t="shared" si="11"/>
        <v/>
      </c>
      <c r="D75" s="211" t="str">
        <f t="shared" si="11"/>
        <v/>
      </c>
      <c r="E75" s="211" t="str">
        <f t="shared" si="11"/>
        <v/>
      </c>
      <c r="F75" s="211" t="str">
        <f t="shared" si="11"/>
        <v/>
      </c>
      <c r="G75" s="211" t="str">
        <f t="shared" si="11"/>
        <v/>
      </c>
      <c r="H75" s="211" t="str">
        <f t="shared" si="11"/>
        <v/>
      </c>
      <c r="I75" s="211" t="str">
        <f t="shared" si="11"/>
        <v/>
      </c>
      <c r="J75" s="211" t="str">
        <f t="shared" si="11"/>
        <v/>
      </c>
      <c r="K75" s="211" t="str">
        <f t="shared" si="11"/>
        <v/>
      </c>
      <c r="L75" s="211" t="str">
        <f t="shared" si="11"/>
        <v/>
      </c>
      <c r="M75" s="211" t="str">
        <f t="shared" si="11"/>
        <v/>
      </c>
      <c r="N75" s="211" t="str">
        <f t="shared" si="11"/>
        <v/>
      </c>
      <c r="O75" s="211" t="str">
        <f t="shared" si="11"/>
        <v/>
      </c>
    </row>
    <row r="76" spans="1:15" ht="12.75" customHeight="1" x14ac:dyDescent="0.25">
      <c r="A76" s="204" t="str">
        <f t="shared" si="3"/>
        <v/>
      </c>
      <c r="B76" s="211" t="str">
        <f t="shared" ref="B76:O76" si="12">IF(B38&lt;&gt;"",B57/B38-1,"")</f>
        <v/>
      </c>
      <c r="C76" s="211" t="str">
        <f t="shared" si="12"/>
        <v/>
      </c>
      <c r="D76" s="211" t="str">
        <f t="shared" si="12"/>
        <v/>
      </c>
      <c r="E76" s="211" t="str">
        <f t="shared" si="12"/>
        <v/>
      </c>
      <c r="F76" s="211" t="str">
        <f t="shared" si="12"/>
        <v/>
      </c>
      <c r="G76" s="211" t="str">
        <f t="shared" si="12"/>
        <v/>
      </c>
      <c r="H76" s="211" t="str">
        <f t="shared" si="12"/>
        <v/>
      </c>
      <c r="I76" s="211" t="str">
        <f t="shared" si="12"/>
        <v/>
      </c>
      <c r="J76" s="211" t="str">
        <f t="shared" si="12"/>
        <v/>
      </c>
      <c r="K76" s="211" t="str">
        <f t="shared" si="12"/>
        <v/>
      </c>
      <c r="L76" s="211" t="str">
        <f t="shared" si="12"/>
        <v/>
      </c>
      <c r="M76" s="211" t="str">
        <f t="shared" si="12"/>
        <v/>
      </c>
      <c r="N76" s="211" t="str">
        <f t="shared" si="12"/>
        <v/>
      </c>
      <c r="O76" s="211" t="str">
        <f t="shared" si="12"/>
        <v/>
      </c>
    </row>
    <row r="77" spans="1:15" ht="12.75" customHeight="1" x14ac:dyDescent="0.25">
      <c r="A77" s="204" t="str">
        <f t="shared" si="3"/>
        <v/>
      </c>
      <c r="B77" s="211" t="str">
        <f t="shared" ref="B77:O77" si="13">IF(B39&lt;&gt;"",B58/B39-1,"")</f>
        <v/>
      </c>
      <c r="C77" s="211" t="str">
        <f t="shared" si="13"/>
        <v/>
      </c>
      <c r="D77" s="211" t="str">
        <f t="shared" si="13"/>
        <v/>
      </c>
      <c r="E77" s="211" t="str">
        <f t="shared" si="13"/>
        <v/>
      </c>
      <c r="F77" s="211" t="str">
        <f t="shared" si="13"/>
        <v/>
      </c>
      <c r="G77" s="211" t="str">
        <f t="shared" si="13"/>
        <v/>
      </c>
      <c r="H77" s="211" t="str">
        <f t="shared" si="13"/>
        <v/>
      </c>
      <c r="I77" s="211" t="str">
        <f t="shared" si="13"/>
        <v/>
      </c>
      <c r="J77" s="211" t="str">
        <f t="shared" si="13"/>
        <v/>
      </c>
      <c r="K77" s="211" t="str">
        <f t="shared" si="13"/>
        <v/>
      </c>
      <c r="L77" s="211" t="str">
        <f t="shared" si="13"/>
        <v/>
      </c>
      <c r="M77" s="211" t="str">
        <f t="shared" si="13"/>
        <v/>
      </c>
      <c r="N77" s="211" t="str">
        <f t="shared" si="13"/>
        <v/>
      </c>
      <c r="O77" s="211" t="str">
        <f t="shared" si="13"/>
        <v/>
      </c>
    </row>
    <row r="78" spans="1:15" ht="12.75" customHeight="1" x14ac:dyDescent="0.25">
      <c r="A78" s="204" t="str">
        <f t="shared" si="3"/>
        <v/>
      </c>
      <c r="B78" s="211" t="str">
        <f t="shared" ref="B78:O78" si="14">IF(B40&lt;&gt;"",B59/B40-1,"")</f>
        <v/>
      </c>
      <c r="C78" s="211" t="str">
        <f t="shared" si="14"/>
        <v/>
      </c>
      <c r="D78" s="211" t="str">
        <f t="shared" si="14"/>
        <v/>
      </c>
      <c r="E78" s="211" t="str">
        <f t="shared" si="14"/>
        <v/>
      </c>
      <c r="F78" s="211" t="str">
        <f t="shared" si="14"/>
        <v/>
      </c>
      <c r="G78" s="211" t="str">
        <f t="shared" si="14"/>
        <v/>
      </c>
      <c r="H78" s="211" t="str">
        <f t="shared" si="14"/>
        <v/>
      </c>
      <c r="I78" s="211" t="str">
        <f t="shared" si="14"/>
        <v/>
      </c>
      <c r="J78" s="211" t="str">
        <f t="shared" si="14"/>
        <v/>
      </c>
      <c r="K78" s="211" t="str">
        <f t="shared" si="14"/>
        <v/>
      </c>
      <c r="L78" s="211" t="str">
        <f t="shared" si="14"/>
        <v/>
      </c>
      <c r="M78" s="211" t="str">
        <f t="shared" si="14"/>
        <v/>
      </c>
      <c r="N78" s="211" t="str">
        <f t="shared" si="14"/>
        <v/>
      </c>
      <c r="O78" s="211" t="str">
        <f t="shared" si="14"/>
        <v/>
      </c>
    </row>
    <row r="79" spans="1:15" ht="12.75" customHeight="1" x14ac:dyDescent="0.25">
      <c r="A79" s="204" t="str">
        <f t="shared" si="3"/>
        <v/>
      </c>
      <c r="B79" s="211" t="str">
        <f t="shared" ref="B79:O79" si="15">IF(B41&lt;&gt;"",B60/B41-1,"")</f>
        <v/>
      </c>
      <c r="C79" s="211" t="str">
        <f t="shared" si="15"/>
        <v/>
      </c>
      <c r="D79" s="211" t="str">
        <f t="shared" si="15"/>
        <v/>
      </c>
      <c r="E79" s="211" t="str">
        <f t="shared" si="15"/>
        <v/>
      </c>
      <c r="F79" s="211" t="str">
        <f t="shared" si="15"/>
        <v/>
      </c>
      <c r="G79" s="211" t="str">
        <f t="shared" si="15"/>
        <v/>
      </c>
      <c r="H79" s="211" t="str">
        <f t="shared" si="15"/>
        <v/>
      </c>
      <c r="I79" s="211" t="str">
        <f t="shared" si="15"/>
        <v/>
      </c>
      <c r="J79" s="211" t="str">
        <f t="shared" si="15"/>
        <v/>
      </c>
      <c r="K79" s="211" t="str">
        <f t="shared" si="15"/>
        <v/>
      </c>
      <c r="L79" s="211" t="str">
        <f t="shared" si="15"/>
        <v/>
      </c>
      <c r="M79" s="211" t="str">
        <f t="shared" si="15"/>
        <v/>
      </c>
      <c r="N79" s="211" t="str">
        <f t="shared" si="15"/>
        <v/>
      </c>
      <c r="O79" s="211" t="str">
        <f t="shared" si="15"/>
        <v/>
      </c>
    </row>
    <row r="80" spans="1:15" ht="12.75" customHeight="1" x14ac:dyDescent="0.25">
      <c r="A80" s="204" t="str">
        <f t="shared" si="3"/>
        <v/>
      </c>
      <c r="B80" s="211" t="str">
        <f t="shared" ref="B80:O80" si="16">IF(B42&lt;&gt;"",B61/B42-1,"")</f>
        <v/>
      </c>
      <c r="C80" s="211" t="str">
        <f t="shared" si="16"/>
        <v/>
      </c>
      <c r="D80" s="211" t="str">
        <f t="shared" si="16"/>
        <v/>
      </c>
      <c r="E80" s="211" t="str">
        <f t="shared" si="16"/>
        <v/>
      </c>
      <c r="F80" s="211" t="str">
        <f t="shared" si="16"/>
        <v/>
      </c>
      <c r="G80" s="211" t="str">
        <f t="shared" si="16"/>
        <v/>
      </c>
      <c r="H80" s="211" t="str">
        <f t="shared" si="16"/>
        <v/>
      </c>
      <c r="I80" s="211" t="str">
        <f t="shared" si="16"/>
        <v/>
      </c>
      <c r="J80" s="211" t="str">
        <f t="shared" si="16"/>
        <v/>
      </c>
      <c r="K80" s="211" t="str">
        <f t="shared" si="16"/>
        <v/>
      </c>
      <c r="L80" s="211" t="str">
        <f t="shared" si="16"/>
        <v/>
      </c>
      <c r="M80" s="211" t="str">
        <f t="shared" si="16"/>
        <v/>
      </c>
      <c r="N80" s="211" t="str">
        <f t="shared" si="16"/>
        <v/>
      </c>
      <c r="O80" s="211" t="str">
        <f t="shared" si="16"/>
        <v/>
      </c>
    </row>
    <row r="81" spans="1:15" ht="12.75" customHeight="1" x14ac:dyDescent="0.25">
      <c r="A81" s="204" t="str">
        <f t="shared" si="3"/>
        <v/>
      </c>
      <c r="B81" s="211" t="str">
        <f t="shared" ref="B81:O81" si="17">IF(B43&lt;&gt;"",B62/B43-1,"")</f>
        <v/>
      </c>
      <c r="C81" s="211" t="str">
        <f t="shared" si="17"/>
        <v/>
      </c>
      <c r="D81" s="211" t="str">
        <f t="shared" si="17"/>
        <v/>
      </c>
      <c r="E81" s="211" t="str">
        <f t="shared" si="17"/>
        <v/>
      </c>
      <c r="F81" s="211" t="str">
        <f t="shared" si="17"/>
        <v/>
      </c>
      <c r="G81" s="211" t="str">
        <f t="shared" si="17"/>
        <v/>
      </c>
      <c r="H81" s="211" t="str">
        <f t="shared" si="17"/>
        <v/>
      </c>
      <c r="I81" s="211" t="str">
        <f t="shared" si="17"/>
        <v/>
      </c>
      <c r="J81" s="211" t="str">
        <f t="shared" si="17"/>
        <v/>
      </c>
      <c r="K81" s="211" t="str">
        <f t="shared" si="17"/>
        <v/>
      </c>
      <c r="L81" s="211" t="str">
        <f t="shared" si="17"/>
        <v/>
      </c>
      <c r="M81" s="211" t="str">
        <f t="shared" si="17"/>
        <v/>
      </c>
      <c r="N81" s="211" t="str">
        <f t="shared" si="17"/>
        <v/>
      </c>
      <c r="O81" s="211" t="str">
        <f t="shared" si="17"/>
        <v/>
      </c>
    </row>
    <row r="82" spans="1:15" ht="12.75" customHeight="1" x14ac:dyDescent="0.25">
      <c r="A82" s="212" t="s">
        <v>183</v>
      </c>
      <c r="B82" s="211" t="str">
        <f t="shared" ref="B82:O82" si="18">IF(B44&lt;&gt;"",B63/B44-1,"")</f>
        <v/>
      </c>
      <c r="C82" s="211" t="str">
        <f t="shared" si="18"/>
        <v/>
      </c>
      <c r="D82" s="211" t="str">
        <f t="shared" si="18"/>
        <v/>
      </c>
      <c r="E82" s="211" t="str">
        <f t="shared" si="18"/>
        <v/>
      </c>
      <c r="F82" s="211" t="str">
        <f t="shared" si="18"/>
        <v/>
      </c>
      <c r="G82" s="211" t="str">
        <f t="shared" si="18"/>
        <v/>
      </c>
      <c r="H82" s="211" t="str">
        <f t="shared" si="18"/>
        <v/>
      </c>
      <c r="I82" s="211" t="str">
        <f t="shared" si="18"/>
        <v/>
      </c>
      <c r="J82" s="211" t="str">
        <f t="shared" si="18"/>
        <v/>
      </c>
      <c r="K82" s="211" t="str">
        <f t="shared" si="18"/>
        <v/>
      </c>
      <c r="L82" s="211" t="str">
        <f t="shared" si="18"/>
        <v/>
      </c>
      <c r="M82" s="211" t="str">
        <f t="shared" si="18"/>
        <v/>
      </c>
      <c r="N82" s="211" t="str">
        <f t="shared" si="18"/>
        <v/>
      </c>
      <c r="O82" s="211" t="str">
        <f t="shared" si="18"/>
        <v/>
      </c>
    </row>
    <row r="83" spans="1:15" ht="12.75" customHeight="1" x14ac:dyDescent="0.25">
      <c r="A83" s="213"/>
      <c r="B83" s="214"/>
      <c r="C83" s="214"/>
      <c r="D83" s="214"/>
      <c r="E83" s="214"/>
      <c r="F83" s="214"/>
      <c r="G83" s="214"/>
      <c r="H83" s="214"/>
      <c r="I83" s="214"/>
      <c r="J83" s="214"/>
      <c r="K83" s="214"/>
      <c r="L83" s="214"/>
      <c r="M83" s="214"/>
      <c r="N83" s="214"/>
      <c r="O83" s="215"/>
    </row>
  </sheetData>
  <sheetProtection selectLockedCells="1"/>
  <mergeCells count="9">
    <mergeCell ref="A8:O8"/>
    <mergeCell ref="A27:O27"/>
    <mergeCell ref="A46:O46"/>
    <mergeCell ref="A65:O65"/>
    <mergeCell ref="C1:O1"/>
    <mergeCell ref="A3:B3"/>
    <mergeCell ref="C3:I3"/>
    <mergeCell ref="K3:L3"/>
    <mergeCell ref="M3:O3"/>
  </mergeCells>
  <conditionalFormatting sqref="B10:D25">
    <cfRule type="cellIs" dxfId="9" priority="2" stopIfTrue="1" operator="equal">
      <formula>""</formula>
    </cfRule>
  </conditionalFormatting>
  <conditionalFormatting sqref="B29:D44">
    <cfRule type="cellIs" dxfId="8" priority="3" stopIfTrue="1" operator="equal">
      <formula>""</formula>
    </cfRule>
  </conditionalFormatting>
  <conditionalFormatting sqref="B48:D63">
    <cfRule type="cellIs" dxfId="7" priority="8" stopIfTrue="1" operator="equal">
      <formula>""</formula>
    </cfRule>
  </conditionalFormatting>
  <conditionalFormatting sqref="B23:E24">
    <cfRule type="containsBlanks" dxfId="6" priority="1" stopIfTrue="1">
      <formula>LEN(TRIM(B23))=0</formula>
    </cfRule>
  </conditionalFormatting>
  <conditionalFormatting sqref="E10:O25 E29:O44 E48:G63 I48:M63 A10:A24">
    <cfRule type="cellIs" dxfId="5" priority="11" stopIfTrue="1" operator="equal">
      <formula>""</formula>
    </cfRule>
  </conditionalFormatting>
  <conditionalFormatting sqref="H48:H63">
    <cfRule type="cellIs" dxfId="4" priority="7" stopIfTrue="1" operator="equal">
      <formula>""</formula>
    </cfRule>
  </conditionalFormatting>
  <conditionalFormatting sqref="I24 E42:E43 I43 E61:E62 I62">
    <cfRule type="containsBlanks" dxfId="3" priority="10" stopIfTrue="1">
      <formula>LEN(TRIM(E24))=0</formula>
    </cfRule>
  </conditionalFormatting>
  <conditionalFormatting sqref="N48:O63">
    <cfRule type="cellIs" dxfId="2" priority="6" stopIfTrue="1" operator="equal">
      <formula>""</formula>
    </cfRule>
  </conditionalFormatting>
  <pageMargins left="0.70866141732283472" right="0.51181102362204722" top="0.74803149606299213" bottom="0.74803149606299213" header="0.31496062992125984" footer="0.31496062992125984"/>
  <pageSetup scale="48" orientation="portrait" r:id="rId1"/>
  <headerFooter>
    <oddHeader>&amp;L&amp;"-,Bold"&amp;16&amp;U&amp;KC00000CONFIDENTIAL</oddHeader>
    <oddFooter>&amp;LSection 155G - Prior Approval-Minor (2020)
&amp;CSummary of Information&amp;R&amp;A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O37"/>
  <sheetViews>
    <sheetView showGridLines="0" zoomScale="95" zoomScaleNormal="95" zoomScaleSheetLayoutView="50" workbookViewId="0">
      <selection activeCell="A6" sqref="A6:O6"/>
    </sheetView>
  </sheetViews>
  <sheetFormatPr defaultColWidth="9.109375" defaultRowHeight="12.75" customHeight="1" x14ac:dyDescent="0.25"/>
  <cols>
    <col min="1" max="1" width="12" style="186" customWidth="1"/>
    <col min="2" max="2" width="10.6640625" style="186" customWidth="1"/>
    <col min="3" max="3" width="12.88671875" style="186" customWidth="1"/>
    <col min="4" max="4" width="10.6640625" style="186" customWidth="1"/>
    <col min="5" max="5" width="15.33203125" style="186" customWidth="1"/>
    <col min="6" max="6" width="11.6640625" style="186" customWidth="1"/>
    <col min="7" max="7" width="14.88671875" style="186" customWidth="1"/>
    <col min="8" max="8" width="12.44140625" style="186" customWidth="1"/>
    <col min="9" max="9" width="13" style="186" customWidth="1"/>
    <col min="10" max="10" width="13.44140625" style="186" customWidth="1"/>
    <col min="11" max="11" width="15.5546875" style="186" customWidth="1"/>
    <col min="12" max="12" width="13" style="186" customWidth="1"/>
    <col min="13" max="13" width="11.44140625" style="186" customWidth="1"/>
    <col min="14" max="14" width="12" style="186" customWidth="1"/>
    <col min="15" max="15" width="12.44140625" style="186" customWidth="1"/>
    <col min="16" max="16384" width="9.109375" style="186"/>
  </cols>
  <sheetData>
    <row r="1" spans="1:15" ht="12.75" customHeight="1" x14ac:dyDescent="0.25">
      <c r="A1" s="229" t="s">
        <v>262</v>
      </c>
      <c r="B1" s="230"/>
      <c r="C1" s="332" t="s">
        <v>230</v>
      </c>
      <c r="D1" s="332"/>
      <c r="E1" s="332"/>
      <c r="F1" s="332"/>
      <c r="G1" s="332"/>
      <c r="H1" s="332"/>
      <c r="I1" s="332"/>
      <c r="J1" s="332"/>
      <c r="K1" s="332"/>
      <c r="L1" s="332"/>
      <c r="M1" s="332"/>
      <c r="N1" s="332"/>
      <c r="O1" s="332"/>
    </row>
    <row r="2" spans="1:15" ht="12.75" customHeight="1" thickBot="1" x14ac:dyDescent="0.3"/>
    <row r="3" spans="1:15" ht="20.25" customHeight="1" thickBot="1" x14ac:dyDescent="0.45">
      <c r="A3" s="333" t="s">
        <v>229</v>
      </c>
      <c r="B3" s="334"/>
      <c r="C3" s="335" t="str">
        <f>IF(+'NC-Page 1'!D2&lt;&gt;"",'NC-Page 1'!D2,"")</f>
        <v/>
      </c>
      <c r="D3" s="336"/>
      <c r="E3" s="336"/>
      <c r="F3" s="336"/>
      <c r="G3" s="336"/>
      <c r="H3" s="336"/>
      <c r="I3" s="337"/>
      <c r="K3" s="338"/>
      <c r="L3" s="339"/>
      <c r="M3" s="340"/>
      <c r="N3" s="340"/>
      <c r="O3" s="340"/>
    </row>
    <row r="4" spans="1:15" ht="20.25" customHeight="1" x14ac:dyDescent="0.25">
      <c r="A4" s="187"/>
      <c r="B4" s="188"/>
      <c r="C4" s="189"/>
      <c r="D4" s="189"/>
      <c r="E4" s="189"/>
      <c r="F4" s="189"/>
      <c r="G4" s="189"/>
      <c r="H4" s="189"/>
      <c r="I4" s="189"/>
      <c r="K4" s="190"/>
      <c r="L4" s="191"/>
    </row>
    <row r="5" spans="1:15" ht="13.8" x14ac:dyDescent="0.25"/>
    <row r="6" spans="1:15" ht="14.4" thickBot="1" x14ac:dyDescent="0.3">
      <c r="A6" s="326" t="s">
        <v>176</v>
      </c>
      <c r="B6" s="327"/>
      <c r="C6" s="327"/>
      <c r="D6" s="327"/>
      <c r="E6" s="327"/>
      <c r="F6" s="327"/>
      <c r="G6" s="327"/>
      <c r="H6" s="327"/>
      <c r="I6" s="327"/>
      <c r="J6" s="327"/>
      <c r="K6" s="327"/>
      <c r="L6" s="327"/>
      <c r="M6" s="327"/>
      <c r="N6" s="327"/>
      <c r="O6" s="328"/>
    </row>
    <row r="7" spans="1:15" ht="41.4" x14ac:dyDescent="0.25">
      <c r="A7" s="193" t="s">
        <v>177</v>
      </c>
      <c r="B7" s="194" t="s">
        <v>178</v>
      </c>
      <c r="C7" s="194" t="s">
        <v>76</v>
      </c>
      <c r="D7" s="194" t="s">
        <v>73</v>
      </c>
      <c r="E7" s="194" t="s">
        <v>60</v>
      </c>
      <c r="F7" s="194" t="s">
        <v>179</v>
      </c>
      <c r="G7" s="194" t="s">
        <v>180</v>
      </c>
      <c r="H7" s="194" t="s">
        <v>273</v>
      </c>
      <c r="I7" s="195" t="s">
        <v>181</v>
      </c>
      <c r="J7" s="194" t="s">
        <v>34</v>
      </c>
      <c r="K7" s="194" t="s">
        <v>35</v>
      </c>
      <c r="L7" s="194" t="s">
        <v>36</v>
      </c>
      <c r="M7" s="194" t="s">
        <v>33</v>
      </c>
      <c r="N7" s="195" t="s">
        <v>182</v>
      </c>
      <c r="O7" s="196" t="s">
        <v>144</v>
      </c>
    </row>
    <row r="8" spans="1:15" ht="12.75" customHeight="1" x14ac:dyDescent="0.25">
      <c r="A8" s="218">
        <v>500</v>
      </c>
      <c r="B8" s="197"/>
      <c r="C8" s="197"/>
      <c r="D8" s="197"/>
      <c r="E8" s="197"/>
      <c r="F8" s="197"/>
      <c r="G8" s="197"/>
      <c r="H8" s="197"/>
      <c r="I8" s="197"/>
      <c r="J8" s="197"/>
      <c r="K8" s="197"/>
      <c r="L8" s="197"/>
      <c r="M8" s="197"/>
      <c r="N8" s="197"/>
      <c r="O8" s="198"/>
    </row>
    <row r="9" spans="1:15" ht="12.75" customHeight="1" x14ac:dyDescent="0.25">
      <c r="A9" s="218">
        <v>501</v>
      </c>
      <c r="B9" s="197"/>
      <c r="C9" s="197"/>
      <c r="D9" s="197"/>
      <c r="E9" s="197"/>
      <c r="F9" s="197"/>
      <c r="G9" s="197"/>
      <c r="H9" s="197"/>
      <c r="I9" s="197"/>
      <c r="J9" s="197"/>
      <c r="K9" s="197"/>
      <c r="L9" s="197"/>
      <c r="M9" s="197"/>
      <c r="N9" s="197"/>
      <c r="O9" s="198"/>
    </row>
    <row r="10" spans="1:15" ht="12.75" customHeight="1" x14ac:dyDescent="0.25">
      <c r="A10" s="218">
        <v>502</v>
      </c>
      <c r="B10" s="197"/>
      <c r="C10" s="197"/>
      <c r="D10" s="197"/>
      <c r="E10" s="197"/>
      <c r="F10" s="197"/>
      <c r="G10" s="197"/>
      <c r="H10" s="197"/>
      <c r="I10" s="197"/>
      <c r="J10" s="197"/>
      <c r="K10" s="197"/>
      <c r="L10" s="197"/>
      <c r="M10" s="197"/>
      <c r="N10" s="197"/>
      <c r="O10" s="198"/>
    </row>
    <row r="11" spans="1:15" ht="12.75" customHeight="1" x14ac:dyDescent="0.25">
      <c r="A11" s="218">
        <v>503</v>
      </c>
      <c r="B11" s="217"/>
      <c r="C11" s="199"/>
      <c r="D11" s="199"/>
      <c r="E11" s="199"/>
      <c r="F11" s="197"/>
      <c r="G11" s="197"/>
      <c r="H11" s="197"/>
      <c r="I11" s="197"/>
      <c r="J11" s="197"/>
      <c r="K11" s="197"/>
      <c r="L11" s="197"/>
      <c r="M11" s="197"/>
      <c r="N11" s="197"/>
      <c r="O11" s="198"/>
    </row>
    <row r="12" spans="1:15" ht="12.75" customHeight="1" x14ac:dyDescent="0.25">
      <c r="A12" s="200" t="s">
        <v>183</v>
      </c>
      <c r="B12" s="197"/>
      <c r="C12" s="197"/>
      <c r="D12" s="197"/>
      <c r="E12" s="197"/>
      <c r="F12" s="197"/>
      <c r="G12" s="197"/>
      <c r="H12" s="197"/>
      <c r="I12" s="197"/>
      <c r="J12" s="197"/>
      <c r="K12" s="197"/>
      <c r="L12" s="197"/>
      <c r="M12" s="197"/>
      <c r="N12" s="197"/>
      <c r="O12" s="198"/>
    </row>
    <row r="13" spans="1:15" ht="12.75" customHeight="1" x14ac:dyDescent="0.25">
      <c r="A13" s="201"/>
      <c r="B13" s="202"/>
      <c r="C13" s="202"/>
      <c r="D13" s="202"/>
      <c r="E13" s="202"/>
      <c r="F13" s="202"/>
      <c r="G13" s="202"/>
      <c r="H13" s="202"/>
      <c r="I13" s="202"/>
      <c r="J13" s="202"/>
      <c r="K13" s="202"/>
      <c r="L13" s="202"/>
      <c r="M13" s="202"/>
      <c r="N13" s="202"/>
      <c r="O13" s="203"/>
    </row>
    <row r="14" spans="1:15" ht="12.75" customHeight="1" thickBot="1" x14ac:dyDescent="0.3">
      <c r="A14" s="329" t="s">
        <v>184</v>
      </c>
      <c r="B14" s="330"/>
      <c r="C14" s="330"/>
      <c r="D14" s="330"/>
      <c r="E14" s="330"/>
      <c r="F14" s="330"/>
      <c r="G14" s="330"/>
      <c r="H14" s="330"/>
      <c r="I14" s="330"/>
      <c r="J14" s="330"/>
      <c r="K14" s="330"/>
      <c r="L14" s="330"/>
      <c r="M14" s="330"/>
      <c r="N14" s="330"/>
      <c r="O14" s="331"/>
    </row>
    <row r="15" spans="1:15" ht="41.4" x14ac:dyDescent="0.25">
      <c r="A15" s="193" t="s">
        <v>177</v>
      </c>
      <c r="B15" s="194" t="s">
        <v>178</v>
      </c>
      <c r="C15" s="194" t="s">
        <v>76</v>
      </c>
      <c r="D15" s="194" t="s">
        <v>73</v>
      </c>
      <c r="E15" s="194" t="s">
        <v>60</v>
      </c>
      <c r="F15" s="194" t="s">
        <v>179</v>
      </c>
      <c r="G15" s="194" t="s">
        <v>180</v>
      </c>
      <c r="H15" s="194" t="s">
        <v>273</v>
      </c>
      <c r="I15" s="195" t="s">
        <v>181</v>
      </c>
      <c r="J15" s="194" t="s">
        <v>34</v>
      </c>
      <c r="K15" s="194" t="s">
        <v>35</v>
      </c>
      <c r="L15" s="194" t="s">
        <v>36</v>
      </c>
      <c r="M15" s="194" t="s">
        <v>33</v>
      </c>
      <c r="N15" s="195" t="s">
        <v>182</v>
      </c>
      <c r="O15" s="196" t="s">
        <v>144</v>
      </c>
    </row>
    <row r="16" spans="1:15" ht="12.75" customHeight="1" x14ac:dyDescent="0.25">
      <c r="A16" s="204">
        <f>IF(A8&lt;&gt;"",A8,"")</f>
        <v>500</v>
      </c>
      <c r="B16" s="197"/>
      <c r="C16" s="197"/>
      <c r="D16" s="197"/>
      <c r="E16" s="197"/>
      <c r="F16" s="197"/>
      <c r="G16" s="197"/>
      <c r="H16" s="197"/>
      <c r="I16" s="197"/>
      <c r="J16" s="197"/>
      <c r="K16" s="197"/>
      <c r="L16" s="197"/>
      <c r="M16" s="197"/>
      <c r="N16" s="197"/>
      <c r="O16" s="198"/>
    </row>
    <row r="17" spans="1:15" ht="12.75" customHeight="1" x14ac:dyDescent="0.25">
      <c r="A17" s="204">
        <f>IF(A9&lt;&gt;"",A9,"")</f>
        <v>501</v>
      </c>
      <c r="B17" s="197"/>
      <c r="C17" s="197"/>
      <c r="D17" s="197"/>
      <c r="E17" s="197"/>
      <c r="F17" s="197"/>
      <c r="G17" s="197"/>
      <c r="H17" s="197"/>
      <c r="I17" s="197"/>
      <c r="J17" s="197"/>
      <c r="K17" s="197"/>
      <c r="L17" s="197"/>
      <c r="M17" s="197"/>
      <c r="N17" s="197"/>
      <c r="O17" s="198"/>
    </row>
    <row r="18" spans="1:15" ht="12.75" customHeight="1" x14ac:dyDescent="0.25">
      <c r="A18" s="204">
        <f>IF(A10&lt;&gt;"",A10,"")</f>
        <v>502</v>
      </c>
      <c r="B18" s="197"/>
      <c r="C18" s="197"/>
      <c r="D18" s="197"/>
      <c r="E18" s="197"/>
      <c r="F18" s="197"/>
      <c r="G18" s="197"/>
      <c r="H18" s="197"/>
      <c r="I18" s="197"/>
      <c r="J18" s="197"/>
      <c r="K18" s="197"/>
      <c r="L18" s="197"/>
      <c r="M18" s="197"/>
      <c r="N18" s="197"/>
      <c r="O18" s="198"/>
    </row>
    <row r="19" spans="1:15" ht="12.75" customHeight="1" x14ac:dyDescent="0.25">
      <c r="A19" s="204">
        <f>IF(A11&lt;&gt;"",A11,"")</f>
        <v>503</v>
      </c>
      <c r="B19" s="197"/>
      <c r="C19" s="197"/>
      <c r="D19" s="197"/>
      <c r="E19" s="199"/>
      <c r="F19" s="197"/>
      <c r="G19" s="197"/>
      <c r="H19" s="197"/>
      <c r="I19" s="197"/>
      <c r="J19" s="197"/>
      <c r="K19" s="197"/>
      <c r="L19" s="197"/>
      <c r="M19" s="197"/>
      <c r="N19" s="197"/>
      <c r="O19" s="198"/>
    </row>
    <row r="20" spans="1:15" ht="12.75" customHeight="1" x14ac:dyDescent="0.25">
      <c r="A20" s="200" t="s">
        <v>183</v>
      </c>
      <c r="B20" s="205"/>
      <c r="C20" s="205"/>
      <c r="D20" s="205"/>
      <c r="E20" s="205"/>
      <c r="F20" s="205"/>
      <c r="G20" s="205"/>
      <c r="H20" s="205"/>
      <c r="I20" s="205"/>
      <c r="J20" s="205"/>
      <c r="K20" s="205"/>
      <c r="L20" s="205"/>
      <c r="M20" s="205"/>
      <c r="N20" s="205"/>
      <c r="O20" s="206"/>
    </row>
    <row r="21" spans="1:15" ht="12.75" customHeight="1" x14ac:dyDescent="0.25">
      <c r="A21" s="207"/>
      <c r="G21" s="208"/>
      <c r="H21" s="208"/>
      <c r="O21" s="209"/>
    </row>
    <row r="22" spans="1:15" ht="12.75" customHeight="1" thickBot="1" x14ac:dyDescent="0.3">
      <c r="A22" s="329" t="s">
        <v>185</v>
      </c>
      <c r="B22" s="330"/>
      <c r="C22" s="330"/>
      <c r="D22" s="330"/>
      <c r="E22" s="330"/>
      <c r="F22" s="330"/>
      <c r="G22" s="330"/>
      <c r="H22" s="330"/>
      <c r="I22" s="330"/>
      <c r="J22" s="330"/>
      <c r="K22" s="330"/>
      <c r="L22" s="330"/>
      <c r="M22" s="330"/>
      <c r="N22" s="330"/>
      <c r="O22" s="331"/>
    </row>
    <row r="23" spans="1:15" ht="41.4" x14ac:dyDescent="0.25">
      <c r="A23" s="193" t="s">
        <v>177</v>
      </c>
      <c r="B23" s="194" t="s">
        <v>178</v>
      </c>
      <c r="C23" s="194" t="s">
        <v>76</v>
      </c>
      <c r="D23" s="194" t="s">
        <v>73</v>
      </c>
      <c r="E23" s="194" t="s">
        <v>60</v>
      </c>
      <c r="F23" s="194" t="s">
        <v>179</v>
      </c>
      <c r="G23" s="194" t="s">
        <v>180</v>
      </c>
      <c r="H23" s="194" t="s">
        <v>273</v>
      </c>
      <c r="I23" s="195" t="s">
        <v>181</v>
      </c>
      <c r="J23" s="194" t="s">
        <v>34</v>
      </c>
      <c r="K23" s="194" t="s">
        <v>35</v>
      </c>
      <c r="L23" s="194" t="s">
        <v>36</v>
      </c>
      <c r="M23" s="194" t="s">
        <v>33</v>
      </c>
      <c r="N23" s="195" t="s">
        <v>182</v>
      </c>
      <c r="O23" s="196" t="s">
        <v>144</v>
      </c>
    </row>
    <row r="24" spans="1:15" ht="12.75" customHeight="1" x14ac:dyDescent="0.25">
      <c r="A24" s="204">
        <f>IF(A16&lt;&gt;"",A16,"")</f>
        <v>500</v>
      </c>
      <c r="B24" s="197"/>
      <c r="C24" s="197"/>
      <c r="D24" s="197"/>
      <c r="E24" s="197"/>
      <c r="F24" s="197"/>
      <c r="G24" s="197"/>
      <c r="H24" s="197"/>
      <c r="I24" s="197"/>
      <c r="J24" s="197"/>
      <c r="K24" s="197"/>
      <c r="L24" s="197"/>
      <c r="M24" s="197"/>
      <c r="N24" s="197"/>
      <c r="O24" s="198"/>
    </row>
    <row r="25" spans="1:15" ht="12.75" customHeight="1" x14ac:dyDescent="0.25">
      <c r="A25" s="204">
        <f>IF(A17&lt;&gt;"",A17,"")</f>
        <v>501</v>
      </c>
      <c r="B25" s="197"/>
      <c r="C25" s="197"/>
      <c r="D25" s="197"/>
      <c r="E25" s="197"/>
      <c r="F25" s="197"/>
      <c r="G25" s="197"/>
      <c r="H25" s="197"/>
      <c r="I25" s="197"/>
      <c r="J25" s="197"/>
      <c r="K25" s="197"/>
      <c r="L25" s="197"/>
      <c r="M25" s="197"/>
      <c r="N25" s="197"/>
      <c r="O25" s="198"/>
    </row>
    <row r="26" spans="1:15" ht="12.75" customHeight="1" x14ac:dyDescent="0.25">
      <c r="A26" s="204">
        <f>IF(A18&lt;&gt;"",A18,"")</f>
        <v>502</v>
      </c>
      <c r="B26" s="197"/>
      <c r="C26" s="197"/>
      <c r="D26" s="197"/>
      <c r="E26" s="197"/>
      <c r="F26" s="197"/>
      <c r="G26" s="197"/>
      <c r="H26" s="197"/>
      <c r="I26" s="197"/>
      <c r="J26" s="197"/>
      <c r="K26" s="197"/>
      <c r="L26" s="197"/>
      <c r="M26" s="197"/>
      <c r="N26" s="197"/>
      <c r="O26" s="198"/>
    </row>
    <row r="27" spans="1:15" ht="12.75" customHeight="1" x14ac:dyDescent="0.25">
      <c r="A27" s="204">
        <f>IF(A19&lt;&gt;"",A19,"")</f>
        <v>503</v>
      </c>
      <c r="B27" s="197"/>
      <c r="C27" s="197"/>
      <c r="D27" s="197"/>
      <c r="E27" s="199"/>
      <c r="F27" s="197"/>
      <c r="G27" s="197"/>
      <c r="H27" s="197"/>
      <c r="I27" s="197"/>
      <c r="J27" s="197"/>
      <c r="K27" s="197"/>
      <c r="L27" s="197"/>
      <c r="M27" s="197"/>
      <c r="N27" s="197"/>
      <c r="O27" s="198"/>
    </row>
    <row r="28" spans="1:15" ht="12.75" customHeight="1" x14ac:dyDescent="0.25">
      <c r="A28" s="200" t="s">
        <v>183</v>
      </c>
      <c r="B28" s="205"/>
      <c r="C28" s="205"/>
      <c r="D28" s="205"/>
      <c r="E28" s="205"/>
      <c r="F28" s="205"/>
      <c r="G28" s="205"/>
      <c r="H28" s="205"/>
      <c r="I28" s="205"/>
      <c r="J28" s="205"/>
      <c r="K28" s="205"/>
      <c r="L28" s="205"/>
      <c r="M28" s="205"/>
      <c r="N28" s="205"/>
      <c r="O28" s="206"/>
    </row>
    <row r="29" spans="1:15" ht="12.75" customHeight="1" x14ac:dyDescent="0.25">
      <c r="A29" s="210"/>
      <c r="O29" s="209"/>
    </row>
    <row r="30" spans="1:15" ht="12.75" customHeight="1" thickBot="1" x14ac:dyDescent="0.3">
      <c r="A30" s="329" t="s">
        <v>186</v>
      </c>
      <c r="B30" s="330"/>
      <c r="C30" s="330"/>
      <c r="D30" s="330"/>
      <c r="E30" s="330"/>
      <c r="F30" s="330"/>
      <c r="G30" s="330"/>
      <c r="H30" s="330"/>
      <c r="I30" s="330"/>
      <c r="J30" s="330"/>
      <c r="K30" s="330"/>
      <c r="L30" s="330"/>
      <c r="M30" s="330"/>
      <c r="N30" s="330"/>
      <c r="O30" s="331"/>
    </row>
    <row r="31" spans="1:15" ht="41.4" x14ac:dyDescent="0.25">
      <c r="A31" s="193" t="s">
        <v>177</v>
      </c>
      <c r="B31" s="194" t="s">
        <v>178</v>
      </c>
      <c r="C31" s="194" t="s">
        <v>76</v>
      </c>
      <c r="D31" s="194" t="s">
        <v>73</v>
      </c>
      <c r="E31" s="194" t="s">
        <v>60</v>
      </c>
      <c r="F31" s="194" t="s">
        <v>179</v>
      </c>
      <c r="G31" s="194" t="s">
        <v>180</v>
      </c>
      <c r="H31" s="194" t="s">
        <v>273</v>
      </c>
      <c r="I31" s="195" t="s">
        <v>181</v>
      </c>
      <c r="J31" s="194" t="s">
        <v>34</v>
      </c>
      <c r="K31" s="194" t="s">
        <v>35</v>
      </c>
      <c r="L31" s="194" t="s">
        <v>36</v>
      </c>
      <c r="M31" s="194" t="s">
        <v>33</v>
      </c>
      <c r="N31" s="195" t="s">
        <v>182</v>
      </c>
      <c r="O31" s="196" t="s">
        <v>144</v>
      </c>
    </row>
    <row r="32" spans="1:15" ht="12.75" customHeight="1" x14ac:dyDescent="0.25">
      <c r="A32" s="204">
        <f>IF(A24&lt;&gt;"",A24,"")</f>
        <v>500</v>
      </c>
      <c r="B32" s="211" t="str">
        <f t="shared" ref="B32:O32" si="0">IF(B16&lt;&gt;"",B24/B16-1,"")</f>
        <v/>
      </c>
      <c r="C32" s="211" t="str">
        <f t="shared" si="0"/>
        <v/>
      </c>
      <c r="D32" s="211" t="str">
        <f t="shared" si="0"/>
        <v/>
      </c>
      <c r="E32" s="211" t="str">
        <f t="shared" si="0"/>
        <v/>
      </c>
      <c r="F32" s="211" t="str">
        <f t="shared" si="0"/>
        <v/>
      </c>
      <c r="G32" s="211" t="str">
        <f t="shared" si="0"/>
        <v/>
      </c>
      <c r="H32" s="211" t="str">
        <f t="shared" si="0"/>
        <v/>
      </c>
      <c r="I32" s="211" t="str">
        <f t="shared" si="0"/>
        <v/>
      </c>
      <c r="J32" s="211" t="str">
        <f t="shared" si="0"/>
        <v/>
      </c>
      <c r="K32" s="211" t="str">
        <f t="shared" si="0"/>
        <v/>
      </c>
      <c r="L32" s="211" t="str">
        <f t="shared" si="0"/>
        <v/>
      </c>
      <c r="M32" s="211" t="str">
        <f t="shared" si="0"/>
        <v/>
      </c>
      <c r="N32" s="211" t="str">
        <f t="shared" si="0"/>
        <v/>
      </c>
      <c r="O32" s="211" t="str">
        <f t="shared" si="0"/>
        <v/>
      </c>
    </row>
    <row r="33" spans="1:15" ht="12.75" customHeight="1" x14ac:dyDescent="0.25">
      <c r="A33" s="204">
        <f>IF(A25&lt;&gt;"",A25,"")</f>
        <v>501</v>
      </c>
      <c r="B33" s="211" t="str">
        <f t="shared" ref="B33:O33" si="1">IF(B17&lt;&gt;"",B25/B17-1,"")</f>
        <v/>
      </c>
      <c r="C33" s="211" t="str">
        <f t="shared" si="1"/>
        <v/>
      </c>
      <c r="D33" s="211" t="str">
        <f t="shared" si="1"/>
        <v/>
      </c>
      <c r="E33" s="211" t="str">
        <f t="shared" si="1"/>
        <v/>
      </c>
      <c r="F33" s="211" t="str">
        <f t="shared" si="1"/>
        <v/>
      </c>
      <c r="G33" s="211" t="str">
        <f t="shared" si="1"/>
        <v/>
      </c>
      <c r="H33" s="211" t="str">
        <f t="shared" si="1"/>
        <v/>
      </c>
      <c r="I33" s="211" t="str">
        <f t="shared" si="1"/>
        <v/>
      </c>
      <c r="J33" s="211" t="str">
        <f t="shared" si="1"/>
        <v/>
      </c>
      <c r="K33" s="211" t="str">
        <f t="shared" si="1"/>
        <v/>
      </c>
      <c r="L33" s="211" t="str">
        <f t="shared" si="1"/>
        <v/>
      </c>
      <c r="M33" s="211" t="str">
        <f t="shared" si="1"/>
        <v/>
      </c>
      <c r="N33" s="211" t="str">
        <f t="shared" si="1"/>
        <v/>
      </c>
      <c r="O33" s="211" t="str">
        <f t="shared" si="1"/>
        <v/>
      </c>
    </row>
    <row r="34" spans="1:15" ht="12.75" customHeight="1" x14ac:dyDescent="0.25">
      <c r="A34" s="204">
        <f>IF(A26&lt;&gt;"",A26,"")</f>
        <v>502</v>
      </c>
      <c r="B34" s="211" t="str">
        <f t="shared" ref="B34:O34" si="2">IF(B18&lt;&gt;"",B26/B18-1,"")</f>
        <v/>
      </c>
      <c r="C34" s="211" t="str">
        <f t="shared" si="2"/>
        <v/>
      </c>
      <c r="D34" s="211" t="str">
        <f t="shared" si="2"/>
        <v/>
      </c>
      <c r="E34" s="211" t="str">
        <f t="shared" si="2"/>
        <v/>
      </c>
      <c r="F34" s="211" t="str">
        <f t="shared" si="2"/>
        <v/>
      </c>
      <c r="G34" s="211" t="str">
        <f t="shared" si="2"/>
        <v/>
      </c>
      <c r="H34" s="211" t="str">
        <f t="shared" si="2"/>
        <v/>
      </c>
      <c r="I34" s="211" t="str">
        <f t="shared" si="2"/>
        <v/>
      </c>
      <c r="J34" s="211" t="str">
        <f t="shared" si="2"/>
        <v/>
      </c>
      <c r="K34" s="211" t="str">
        <f t="shared" si="2"/>
        <v/>
      </c>
      <c r="L34" s="211" t="str">
        <f t="shared" si="2"/>
        <v/>
      </c>
      <c r="M34" s="211" t="str">
        <f t="shared" si="2"/>
        <v/>
      </c>
      <c r="N34" s="211" t="str">
        <f t="shared" si="2"/>
        <v/>
      </c>
      <c r="O34" s="211" t="str">
        <f t="shared" si="2"/>
        <v/>
      </c>
    </row>
    <row r="35" spans="1:15" ht="12.75" customHeight="1" x14ac:dyDescent="0.25">
      <c r="A35" s="204">
        <f t="shared" ref="A35" si="3">IF(A27&lt;&gt;"",A27,"")</f>
        <v>503</v>
      </c>
      <c r="B35" s="211" t="str">
        <f t="shared" ref="B35:O35" si="4">IF(B19&lt;&gt;"",B27/B19-1,"")</f>
        <v/>
      </c>
      <c r="C35" s="211" t="str">
        <f t="shared" si="4"/>
        <v/>
      </c>
      <c r="D35" s="211" t="str">
        <f t="shared" si="4"/>
        <v/>
      </c>
      <c r="E35" s="211" t="str">
        <f t="shared" si="4"/>
        <v/>
      </c>
      <c r="F35" s="211" t="str">
        <f t="shared" si="4"/>
        <v/>
      </c>
      <c r="G35" s="211" t="str">
        <f t="shared" si="4"/>
        <v/>
      </c>
      <c r="H35" s="211" t="str">
        <f t="shared" si="4"/>
        <v/>
      </c>
      <c r="I35" s="211" t="str">
        <f t="shared" si="4"/>
        <v/>
      </c>
      <c r="J35" s="211" t="str">
        <f t="shared" si="4"/>
        <v/>
      </c>
      <c r="K35" s="211" t="str">
        <f t="shared" si="4"/>
        <v/>
      </c>
      <c r="L35" s="211" t="str">
        <f t="shared" si="4"/>
        <v/>
      </c>
      <c r="M35" s="211" t="str">
        <f t="shared" si="4"/>
        <v/>
      </c>
      <c r="N35" s="211" t="str">
        <f t="shared" si="4"/>
        <v/>
      </c>
      <c r="O35" s="211" t="str">
        <f t="shared" si="4"/>
        <v/>
      </c>
    </row>
    <row r="36" spans="1:15" ht="12.75" customHeight="1" x14ac:dyDescent="0.25">
      <c r="A36" s="212" t="s">
        <v>183</v>
      </c>
      <c r="B36" s="211" t="str">
        <f t="shared" ref="B36:O36" si="5">IF(B20&lt;&gt;"",B28/B20-1,"")</f>
        <v/>
      </c>
      <c r="C36" s="211" t="str">
        <f t="shared" si="5"/>
        <v/>
      </c>
      <c r="D36" s="211" t="str">
        <f t="shared" si="5"/>
        <v/>
      </c>
      <c r="E36" s="211" t="str">
        <f t="shared" si="5"/>
        <v/>
      </c>
      <c r="F36" s="211" t="str">
        <f t="shared" si="5"/>
        <v/>
      </c>
      <c r="G36" s="211" t="str">
        <f t="shared" si="5"/>
        <v/>
      </c>
      <c r="H36" s="211" t="str">
        <f t="shared" si="5"/>
        <v/>
      </c>
      <c r="I36" s="211" t="str">
        <f t="shared" si="5"/>
        <v/>
      </c>
      <c r="J36" s="211" t="str">
        <f t="shared" si="5"/>
        <v/>
      </c>
      <c r="K36" s="211" t="str">
        <f t="shared" si="5"/>
        <v/>
      </c>
      <c r="L36" s="211" t="str">
        <f t="shared" si="5"/>
        <v/>
      </c>
      <c r="M36" s="211" t="str">
        <f t="shared" si="5"/>
        <v/>
      </c>
      <c r="N36" s="211" t="str">
        <f t="shared" si="5"/>
        <v/>
      </c>
      <c r="O36" s="211" t="str">
        <f t="shared" si="5"/>
        <v/>
      </c>
    </row>
    <row r="37" spans="1:15" ht="12.75" customHeight="1" x14ac:dyDescent="0.25">
      <c r="A37" s="213"/>
      <c r="B37" s="214"/>
      <c r="C37" s="214"/>
      <c r="D37" s="214"/>
      <c r="E37" s="214"/>
      <c r="F37" s="214"/>
      <c r="G37" s="214"/>
      <c r="H37" s="214"/>
      <c r="I37" s="214"/>
      <c r="J37" s="214"/>
      <c r="K37" s="214"/>
      <c r="L37" s="214"/>
      <c r="M37" s="214"/>
      <c r="N37" s="214"/>
      <c r="O37" s="215"/>
    </row>
  </sheetData>
  <sheetProtection selectLockedCells="1"/>
  <mergeCells count="9">
    <mergeCell ref="A14:O14"/>
    <mergeCell ref="A22:O22"/>
    <mergeCell ref="A30:O30"/>
    <mergeCell ref="C1:O1"/>
    <mergeCell ref="A3:B3"/>
    <mergeCell ref="C3:I3"/>
    <mergeCell ref="K3:L3"/>
    <mergeCell ref="M3:O3"/>
    <mergeCell ref="A6:O6"/>
  </mergeCells>
  <conditionalFormatting sqref="B11:E11 I11 E19 I19 E27 I27">
    <cfRule type="containsBlanks" dxfId="1" priority="10" stopIfTrue="1">
      <formula>LEN(TRIM(B11))=0</formula>
    </cfRule>
  </conditionalFormatting>
  <conditionalFormatting sqref="B8:O12 B16:O20 B24:O28 A8:A11">
    <cfRule type="cellIs" dxfId="0" priority="11" stopIfTrue="1" operator="equal">
      <formula>""</formula>
    </cfRule>
  </conditionalFormatting>
  <pageMargins left="0.70866141732283472" right="0.51181102362204722" top="0.74803149606299213" bottom="0.74803149606299213" header="0.31496062992125984" footer="0.31496062992125984"/>
  <pageSetup scale="65" orientation="landscape" r:id="rId1"/>
  <headerFooter>
    <oddHeader>&amp;L&amp;"-,Bold"&amp;16&amp;U&amp;KC00000CONFIDENTIAL</oddHeader>
    <oddFooter>&amp;LSection 155G - Prior Approval-Minor (2020)
&amp;CSummary of Information&amp;R&amp;A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4:H29"/>
  <sheetViews>
    <sheetView showGridLines="0" zoomScaleNormal="100" workbookViewId="0">
      <selection activeCell="A6" sqref="A6:I6"/>
    </sheetView>
  </sheetViews>
  <sheetFormatPr defaultColWidth="8.88671875" defaultRowHeight="15.6" x14ac:dyDescent="0.3"/>
  <cols>
    <col min="1" max="2" width="5.44140625" style="19" customWidth="1"/>
    <col min="3" max="3" width="47.6640625" style="2" bestFit="1" customWidth="1"/>
    <col min="4" max="4" width="22.109375" style="2" customWidth="1"/>
    <col min="5" max="5" width="23.44140625" style="2" customWidth="1"/>
    <col min="6" max="6" width="23.6640625" style="2" customWidth="1"/>
    <col min="7" max="7" width="8.109375" style="2" customWidth="1"/>
    <col min="8" max="8" width="7.44140625" style="2" customWidth="1"/>
    <col min="9" max="16384" width="8.88671875" style="2"/>
  </cols>
  <sheetData>
    <row r="4" spans="2:8" ht="70.8" customHeight="1" x14ac:dyDescent="0.3">
      <c r="B4" s="111" t="s">
        <v>191</v>
      </c>
      <c r="C4" s="265" t="s">
        <v>192</v>
      </c>
      <c r="D4" s="265"/>
      <c r="E4" s="265"/>
      <c r="F4" s="265"/>
      <c r="G4" s="88"/>
      <c r="H4" s="88"/>
    </row>
    <row r="5" spans="2:8" ht="12" customHeight="1" x14ac:dyDescent="0.3">
      <c r="B5" s="111"/>
      <c r="C5" s="59"/>
      <c r="D5" s="59"/>
      <c r="E5" s="59"/>
      <c r="F5" s="59"/>
      <c r="G5" s="59"/>
      <c r="H5" s="59"/>
    </row>
    <row r="6" spans="2:8" ht="41.4" x14ac:dyDescent="0.3">
      <c r="C6" s="150" t="s">
        <v>61</v>
      </c>
      <c r="D6" s="151" t="s">
        <v>65</v>
      </c>
      <c r="E6" s="151" t="s">
        <v>62</v>
      </c>
      <c r="F6" s="151" t="s">
        <v>63</v>
      </c>
      <c r="G6" s="75"/>
      <c r="H6" s="75"/>
    </row>
    <row r="7" spans="2:8" ht="28.8" customHeight="1" x14ac:dyDescent="0.3">
      <c r="C7" s="146" t="s">
        <v>159</v>
      </c>
      <c r="D7" s="143"/>
      <c r="E7" s="17"/>
      <c r="F7" s="64"/>
      <c r="G7" s="148"/>
      <c r="H7" s="149"/>
    </row>
    <row r="8" spans="2:8" ht="28.8" customHeight="1" x14ac:dyDescent="0.3">
      <c r="C8" s="146" t="s">
        <v>160</v>
      </c>
      <c r="D8" s="143"/>
      <c r="E8" s="17"/>
      <c r="F8" s="64"/>
      <c r="G8" s="148"/>
      <c r="H8" s="149"/>
    </row>
    <row r="9" spans="2:8" ht="28.8" customHeight="1" x14ac:dyDescent="0.3">
      <c r="C9" s="146" t="s">
        <v>161</v>
      </c>
      <c r="D9" s="143"/>
      <c r="E9" s="17"/>
      <c r="F9" s="64"/>
      <c r="G9" s="148"/>
      <c r="H9" s="149"/>
    </row>
    <row r="10" spans="2:8" ht="28.8" customHeight="1" x14ac:dyDescent="0.3">
      <c r="C10" s="146" t="s">
        <v>162</v>
      </c>
      <c r="D10" s="143"/>
      <c r="E10" s="17"/>
      <c r="F10" s="64"/>
      <c r="G10" s="148"/>
      <c r="H10" s="149"/>
    </row>
    <row r="11" spans="2:8" ht="28.8" customHeight="1" x14ac:dyDescent="0.3">
      <c r="C11" s="233" t="s">
        <v>164</v>
      </c>
      <c r="D11" s="143"/>
      <c r="E11" s="17"/>
      <c r="F11" s="64"/>
      <c r="G11" s="148"/>
      <c r="H11" s="149"/>
    </row>
    <row r="12" spans="2:8" ht="28.8" customHeight="1" x14ac:dyDescent="0.3">
      <c r="C12" s="146" t="s">
        <v>163</v>
      </c>
      <c r="D12" s="143"/>
      <c r="E12" s="17"/>
      <c r="F12" s="64"/>
      <c r="G12" s="148"/>
      <c r="H12" s="149"/>
    </row>
    <row r="13" spans="2:8" ht="28.8" customHeight="1" x14ac:dyDescent="0.3">
      <c r="C13" s="146" t="s">
        <v>64</v>
      </c>
      <c r="D13" s="143"/>
      <c r="E13" s="17"/>
      <c r="F13" s="64"/>
    </row>
    <row r="14" spans="2:8" ht="28.8" customHeight="1" x14ac:dyDescent="0.3">
      <c r="B14" s="111"/>
      <c r="C14" s="153" t="s">
        <v>165</v>
      </c>
      <c r="D14" s="143"/>
      <c r="E14" s="17"/>
      <c r="F14" s="64"/>
      <c r="G14" s="88"/>
      <c r="H14" s="88"/>
    </row>
    <row r="15" spans="2:8" ht="28.8" customHeight="1" x14ac:dyDescent="0.3">
      <c r="B15" s="111"/>
      <c r="C15" s="154" t="s">
        <v>166</v>
      </c>
      <c r="D15" s="143"/>
      <c r="E15" s="17"/>
      <c r="F15" s="64"/>
      <c r="G15" s="59"/>
      <c r="H15" s="59"/>
    </row>
    <row r="16" spans="2:8" ht="28.8" customHeight="1" x14ac:dyDescent="0.3">
      <c r="C16" s="152"/>
      <c r="D16" s="152"/>
      <c r="E16" s="152"/>
      <c r="F16" s="152"/>
      <c r="G16" s="152"/>
      <c r="H16" s="152"/>
    </row>
    <row r="17" spans="3:8" ht="28.8" customHeight="1" x14ac:dyDescent="0.3">
      <c r="C17" s="152"/>
      <c r="D17" s="75"/>
      <c r="E17" s="75"/>
      <c r="F17" s="152"/>
      <c r="G17" s="75"/>
      <c r="H17" s="75"/>
    </row>
    <row r="18" spans="3:8" ht="24" customHeight="1" x14ac:dyDescent="0.3">
      <c r="C18" s="88"/>
      <c r="D18" s="148"/>
      <c r="E18" s="149"/>
      <c r="F18" s="62"/>
      <c r="G18" s="148"/>
      <c r="H18" s="149"/>
    </row>
    <row r="19" spans="3:8" ht="24" customHeight="1" x14ac:dyDescent="0.3">
      <c r="C19" s="88"/>
      <c r="D19" s="148"/>
      <c r="E19" s="149"/>
      <c r="F19" s="62"/>
      <c r="G19" s="148"/>
      <c r="H19" s="149"/>
    </row>
    <row r="20" spans="3:8" ht="24" customHeight="1" x14ac:dyDescent="0.3">
      <c r="C20" s="88"/>
      <c r="D20" s="148"/>
      <c r="E20" s="149"/>
      <c r="F20" s="62"/>
      <c r="G20" s="148"/>
      <c r="H20" s="149"/>
    </row>
    <row r="21" spans="3:8" ht="24" customHeight="1" x14ac:dyDescent="0.3">
      <c r="C21" s="88"/>
      <c r="D21" s="148"/>
      <c r="E21" s="149"/>
      <c r="F21" s="62"/>
      <c r="G21" s="148"/>
      <c r="H21" s="149"/>
    </row>
    <row r="22" spans="3:8" ht="24" customHeight="1" x14ac:dyDescent="0.3">
      <c r="C22" s="88"/>
      <c r="D22" s="148"/>
      <c r="E22" s="149"/>
      <c r="F22" s="62"/>
      <c r="G22" s="148"/>
      <c r="H22" s="149"/>
    </row>
    <row r="23" spans="3:8" ht="24" customHeight="1" x14ac:dyDescent="0.3">
      <c r="C23" s="88"/>
      <c r="D23" s="148"/>
      <c r="E23" s="149"/>
      <c r="F23" s="142"/>
      <c r="G23" s="148"/>
      <c r="H23" s="149"/>
    </row>
    <row r="24" spans="3:8" ht="14.25" customHeight="1" x14ac:dyDescent="0.3">
      <c r="C24" s="88"/>
      <c r="D24" s="140"/>
      <c r="E24" s="141"/>
      <c r="F24" s="142"/>
      <c r="G24" s="140"/>
      <c r="H24" s="141"/>
    </row>
    <row r="26" spans="3:8" x14ac:dyDescent="0.3">
      <c r="G26" s="148"/>
    </row>
    <row r="29" spans="3:8" ht="87" customHeight="1" x14ac:dyDescent="0.3">
      <c r="C29" s="264"/>
      <c r="D29" s="264"/>
      <c r="E29" s="264"/>
      <c r="F29" s="264"/>
      <c r="G29" s="264"/>
      <c r="H29" s="264"/>
    </row>
  </sheetData>
  <mergeCells count="2">
    <mergeCell ref="C29:H29"/>
    <mergeCell ref="C4:F4"/>
  </mergeCells>
  <conditionalFormatting sqref="D7:D15">
    <cfRule type="expression" dxfId="194" priority="3">
      <formula>ISBLANK(D7)</formula>
    </cfRule>
  </conditionalFormatting>
  <conditionalFormatting sqref="E7:F15">
    <cfRule type="expression" dxfId="193" priority="1">
      <formula>ISBLANK(E7)</formula>
    </cfRule>
  </conditionalFormatting>
  <dataValidations disablePrompts="1" count="1">
    <dataValidation type="list" allowBlank="1" showInputMessage="1" showErrorMessage="1" prompt="Yes/No" sqref="D7:D15" xr:uid="{00000000-0002-0000-0100-000000000000}">
      <formula1>YesnoBox</formula1>
    </dataValidation>
  </dataValidations>
  <pageMargins left="0.70866141732283472" right="0.51181102362204722" top="0.74803149606299213" bottom="0.74803149606299213" header="0.31496062992125984" footer="0.31496062992125984"/>
  <pageSetup scale="91" orientation="landscape" r:id="rId1"/>
  <headerFooter>
    <oddHeader>&amp;L&amp;"-,Bold"&amp;16&amp;U&amp;KC00000NON-CONFIDENTIAL</oddHeader>
    <oddFooter>&amp;LSection 155G - Prior Approval-Minor (2020)
&amp;CSummary of Information&amp;R&amp;A</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3:M37"/>
  <sheetViews>
    <sheetView showGridLines="0" zoomScaleNormal="100" workbookViewId="0">
      <selection activeCell="A6" sqref="A6:I6"/>
    </sheetView>
  </sheetViews>
  <sheetFormatPr defaultColWidth="9.109375" defaultRowHeight="15.6" x14ac:dyDescent="0.3"/>
  <cols>
    <col min="1" max="1" width="2.5546875" style="2" customWidth="1"/>
    <col min="2" max="2" width="7.6640625" style="2" bestFit="1" customWidth="1"/>
    <col min="3" max="3" width="30.5546875" style="2" customWidth="1"/>
    <col min="4" max="4" width="13.44140625" style="2" customWidth="1"/>
    <col min="5" max="5" width="7.44140625" style="2" customWidth="1"/>
    <col min="6" max="6" width="15.44140625" style="2" customWidth="1"/>
    <col min="7" max="7" width="6.5546875" style="2" customWidth="1"/>
    <col min="8" max="8" width="14.6640625" style="2" customWidth="1"/>
    <col min="9" max="9" width="7.44140625" style="2" customWidth="1"/>
    <col min="10" max="10" width="12.77734375" style="2" customWidth="1"/>
    <col min="11" max="12" width="9.109375" style="2"/>
    <col min="13" max="13" width="11" style="2" customWidth="1"/>
    <col min="14" max="16384" width="9.109375" style="2"/>
  </cols>
  <sheetData>
    <row r="3" spans="2:13" x14ac:dyDescent="0.3">
      <c r="B3" s="228" t="s">
        <v>251</v>
      </c>
      <c r="C3" s="266" t="s">
        <v>219</v>
      </c>
      <c r="D3" s="266"/>
      <c r="E3" s="266"/>
      <c r="F3" s="266"/>
      <c r="G3" s="266"/>
      <c r="H3" s="266"/>
      <c r="I3" s="266"/>
      <c r="J3" s="266"/>
      <c r="K3" s="266"/>
      <c r="L3" s="266"/>
    </row>
    <row r="4" spans="2:13" x14ac:dyDescent="0.3">
      <c r="B4" s="21"/>
    </row>
    <row r="5" spans="2:13" ht="30.6" customHeight="1" x14ac:dyDescent="0.3">
      <c r="B5" s="171" t="s">
        <v>197</v>
      </c>
      <c r="C5" s="272" t="s">
        <v>31</v>
      </c>
      <c r="D5" s="272"/>
      <c r="E5" s="272"/>
      <c r="F5" s="272"/>
      <c r="G5" s="272"/>
      <c r="H5" s="272"/>
      <c r="I5" s="272"/>
      <c r="J5" s="272"/>
      <c r="K5" s="272"/>
      <c r="L5" s="272"/>
      <c r="M5" s="159"/>
    </row>
    <row r="6" spans="2:13" x14ac:dyDescent="0.3">
      <c r="C6" s="22" t="s">
        <v>84</v>
      </c>
    </row>
    <row r="7" spans="2:13" ht="36" customHeight="1" x14ac:dyDescent="0.3">
      <c r="C7" s="272" t="s">
        <v>85</v>
      </c>
      <c r="D7" s="272"/>
      <c r="E7" s="272"/>
      <c r="F7" s="272"/>
      <c r="G7" s="272"/>
      <c r="H7" s="272"/>
      <c r="I7" s="272"/>
      <c r="J7" s="272"/>
      <c r="K7" s="272"/>
      <c r="L7" s="272"/>
      <c r="M7" s="159"/>
    </row>
    <row r="8" spans="2:13" ht="39" customHeight="1" x14ac:dyDescent="0.3">
      <c r="C8" s="1"/>
      <c r="D8" s="23"/>
      <c r="E8" s="1"/>
      <c r="H8" s="23"/>
    </row>
    <row r="9" spans="2:13" x14ac:dyDescent="0.3">
      <c r="C9" s="1"/>
      <c r="D9" s="23"/>
      <c r="E9" s="1"/>
      <c r="H9" s="23"/>
    </row>
    <row r="10" spans="2:13" ht="16.2" thickBot="1" x14ac:dyDescent="0.35">
      <c r="C10" s="24" t="s">
        <v>80</v>
      </c>
      <c r="D10" s="271"/>
      <c r="E10" s="271"/>
      <c r="F10" s="25" t="s">
        <v>81</v>
      </c>
      <c r="H10" s="270"/>
      <c r="I10" s="270"/>
    </row>
    <row r="11" spans="2:13" ht="90.6" customHeight="1" x14ac:dyDescent="0.3">
      <c r="C11" s="26" t="s">
        <v>32</v>
      </c>
      <c r="D11" s="27" t="s">
        <v>314</v>
      </c>
      <c r="E11" s="26"/>
      <c r="F11" s="27" t="s">
        <v>312</v>
      </c>
      <c r="G11" s="26"/>
      <c r="H11" s="27" t="s">
        <v>315</v>
      </c>
      <c r="J11" s="27" t="s">
        <v>82</v>
      </c>
    </row>
    <row r="12" spans="2:13" ht="16.2" thickBot="1" x14ac:dyDescent="0.35">
      <c r="C12" s="28" t="s">
        <v>71</v>
      </c>
      <c r="D12" s="29"/>
      <c r="E12" s="30"/>
      <c r="F12" s="29"/>
      <c r="G12" s="30"/>
      <c r="H12" s="29"/>
      <c r="J12" s="29"/>
    </row>
    <row r="13" spans="2:13" ht="16.2" thickBot="1" x14ac:dyDescent="0.35">
      <c r="C13" s="28" t="s">
        <v>72</v>
      </c>
      <c r="D13" s="29"/>
      <c r="E13" s="30"/>
      <c r="F13" s="29"/>
      <c r="G13" s="30"/>
      <c r="H13" s="29"/>
      <c r="J13" s="29"/>
    </row>
    <row r="14" spans="2:13" ht="16.2" thickBot="1" x14ac:dyDescent="0.35">
      <c r="C14" s="28" t="s">
        <v>73</v>
      </c>
      <c r="D14" s="29"/>
      <c r="E14" s="30"/>
      <c r="F14" s="29"/>
      <c r="G14" s="30"/>
      <c r="H14" s="29"/>
      <c r="J14" s="29"/>
    </row>
    <row r="15" spans="2:13" ht="16.2" thickBot="1" x14ac:dyDescent="0.35">
      <c r="C15" s="28" t="s">
        <v>60</v>
      </c>
      <c r="D15" s="29"/>
      <c r="E15" s="30"/>
      <c r="F15" s="29"/>
      <c r="G15" s="30"/>
      <c r="H15" s="29"/>
      <c r="J15" s="29"/>
    </row>
    <row r="16" spans="2:13" ht="16.2" thickBot="1" x14ac:dyDescent="0.35">
      <c r="C16" s="28" t="s">
        <v>69</v>
      </c>
      <c r="D16" s="29"/>
      <c r="E16" s="30"/>
      <c r="F16" s="29"/>
      <c r="G16" s="30"/>
      <c r="H16" s="29"/>
      <c r="J16" s="29"/>
    </row>
    <row r="17" spans="3:13" ht="31.8" thickBot="1" x14ac:dyDescent="0.35">
      <c r="C17" s="28" t="s">
        <v>83</v>
      </c>
      <c r="D17" s="29"/>
      <c r="E17" s="30"/>
      <c r="F17" s="29"/>
      <c r="G17" s="30"/>
      <c r="H17" s="29"/>
      <c r="J17" s="29"/>
    </row>
    <row r="18" spans="3:13" ht="16.2" thickBot="1" x14ac:dyDescent="0.35">
      <c r="C18" s="28"/>
      <c r="D18" s="29"/>
      <c r="E18" s="30"/>
      <c r="F18" s="29"/>
      <c r="G18" s="30"/>
      <c r="H18" s="29"/>
      <c r="J18" s="29"/>
    </row>
    <row r="19" spans="3:13" ht="16.2" thickBot="1" x14ac:dyDescent="0.35">
      <c r="C19" s="26" t="s">
        <v>68</v>
      </c>
      <c r="D19" s="31" t="str">
        <f>IF($J$19&lt;&gt;0,SUMPRODUCT(D12:D17,$J$12:$J$17)/$J$19,"")</f>
        <v/>
      </c>
      <c r="E19" s="32"/>
      <c r="F19" s="31" t="str">
        <f>IF($J$19&lt;&gt;0,SUMPRODUCT(F12:F17,$J$12:$J$17)/$J$19,"")</f>
        <v/>
      </c>
      <c r="G19" s="32"/>
      <c r="H19" s="31" t="str">
        <f>IF($J$19&lt;&gt;0,SUMPRODUCT(H12:H17,$J$12:$J$17)/$J$19,"")</f>
        <v/>
      </c>
      <c r="J19" s="31">
        <f>SUM(J12:J17)</f>
        <v>0</v>
      </c>
    </row>
    <row r="20" spans="3:13" x14ac:dyDescent="0.3">
      <c r="C20" s="33"/>
      <c r="D20" s="34"/>
      <c r="E20" s="35"/>
      <c r="F20" s="34"/>
      <c r="G20" s="35"/>
      <c r="H20" s="34"/>
      <c r="I20" s="36"/>
      <c r="J20" s="34"/>
    </row>
    <row r="22" spans="3:13" ht="16.2" thickBot="1" x14ac:dyDescent="0.35">
      <c r="C22" s="28" t="s">
        <v>36</v>
      </c>
      <c r="D22" s="29"/>
      <c r="E22" s="30"/>
      <c r="F22" s="29"/>
      <c r="G22" s="30"/>
      <c r="H22" s="29"/>
      <c r="J22" s="29"/>
    </row>
    <row r="23" spans="3:13" ht="16.2" thickBot="1" x14ac:dyDescent="0.35">
      <c r="C23" s="28" t="s">
        <v>35</v>
      </c>
      <c r="D23" s="29"/>
      <c r="E23" s="30"/>
      <c r="F23" s="29"/>
      <c r="G23" s="30"/>
      <c r="H23" s="29"/>
      <c r="J23" s="29"/>
    </row>
    <row r="24" spans="3:13" ht="16.2" thickBot="1" x14ac:dyDescent="0.35">
      <c r="C24" s="28" t="s">
        <v>34</v>
      </c>
      <c r="D24" s="29"/>
      <c r="E24" s="30"/>
      <c r="F24" s="29"/>
      <c r="G24" s="30"/>
      <c r="H24" s="29"/>
      <c r="J24" s="29"/>
    </row>
    <row r="25" spans="3:13" ht="16.2" thickBot="1" x14ac:dyDescent="0.35">
      <c r="C25" s="28" t="s">
        <v>33</v>
      </c>
      <c r="D25" s="29"/>
      <c r="E25" s="30"/>
      <c r="F25" s="29"/>
      <c r="G25" s="30"/>
      <c r="H25" s="29"/>
      <c r="J25" s="29"/>
    </row>
    <row r="26" spans="3:13" ht="16.2" thickBot="1" x14ac:dyDescent="0.35">
      <c r="C26" s="26"/>
      <c r="D26" s="29"/>
      <c r="E26" s="30"/>
      <c r="F26" s="29"/>
      <c r="G26" s="30"/>
      <c r="H26" s="29"/>
      <c r="J26" s="29"/>
    </row>
    <row r="27" spans="3:13" ht="16.2" thickBot="1" x14ac:dyDescent="0.35">
      <c r="C27" s="38" t="s">
        <v>70</v>
      </c>
      <c r="D27" s="31" t="str">
        <f>IF($J$27&lt;&gt;0,SUMPRODUCT(D22:D25,$J$22:$J$25)/$J$27,"")</f>
        <v/>
      </c>
      <c r="E27" s="32"/>
      <c r="F27" s="31" t="str">
        <f>IF($J$27&lt;&gt;0,SUMPRODUCT(F22:F25,$J$22:$J$25)/$J$27,"")</f>
        <v/>
      </c>
      <c r="G27" s="32"/>
      <c r="H27" s="31" t="str">
        <f>IF($J$27&lt;&gt;0,SUMPRODUCT(H22:H25,$J$22:$J$25)/$J$27,"")</f>
        <v/>
      </c>
      <c r="J27" s="31">
        <f>SUM(J22:J25)</f>
        <v>0</v>
      </c>
    </row>
    <row r="28" spans="3:13" x14ac:dyDescent="0.3">
      <c r="C28" s="33"/>
      <c r="D28" s="34"/>
      <c r="E28" s="35"/>
      <c r="F28" s="34"/>
      <c r="G28" s="35"/>
      <c r="H28" s="34"/>
      <c r="I28" s="36"/>
      <c r="J28" s="34"/>
    </row>
    <row r="29" spans="3:13" ht="16.2" thickBot="1" x14ac:dyDescent="0.35">
      <c r="C29" s="26"/>
      <c r="D29" s="37"/>
      <c r="E29" s="32"/>
      <c r="F29" s="37"/>
      <c r="G29" s="32"/>
      <c r="H29" s="37"/>
      <c r="J29" s="37"/>
    </row>
    <row r="30" spans="3:13" ht="16.2" thickBot="1" x14ac:dyDescent="0.35">
      <c r="C30" s="26" t="s">
        <v>144</v>
      </c>
      <c r="D30" s="31" t="str">
        <f>IF($J$30&lt;&gt;0,D19*$J$19+D27*$J$27,"")</f>
        <v/>
      </c>
      <c r="E30" s="32"/>
      <c r="F30" s="31" t="str">
        <f>IF($J$30&lt;&gt;0,F19*$J$19+F27*$J$27,"")</f>
        <v/>
      </c>
      <c r="G30" s="32"/>
      <c r="H30" s="31" t="str">
        <f>IF($J$30&lt;&gt;0,H19*$J$19+H27*$J$27,"")</f>
        <v/>
      </c>
      <c r="J30" s="31">
        <f>SUM(J19,J27)</f>
        <v>0</v>
      </c>
    </row>
    <row r="31" spans="3:13" x14ac:dyDescent="0.3">
      <c r="C31" s="26"/>
      <c r="D31" s="39"/>
      <c r="E31" s="28"/>
      <c r="F31" s="39"/>
      <c r="G31" s="28"/>
      <c r="H31" s="40"/>
    </row>
    <row r="32" spans="3:13" ht="31.8" customHeight="1" x14ac:dyDescent="0.3">
      <c r="C32" s="273" t="s">
        <v>87</v>
      </c>
      <c r="D32" s="273"/>
      <c r="E32" s="273"/>
      <c r="F32" s="273"/>
      <c r="G32" s="273"/>
      <c r="H32" s="273"/>
      <c r="I32" s="273"/>
      <c r="J32" s="273"/>
      <c r="K32" s="273"/>
      <c r="L32" s="273"/>
      <c r="M32" s="160"/>
    </row>
    <row r="34" spans="3:10" x14ac:dyDescent="0.3">
      <c r="I34" s="252" t="s">
        <v>313</v>
      </c>
    </row>
    <row r="35" spans="3:10" x14ac:dyDescent="0.3">
      <c r="C35" s="61" t="s">
        <v>193</v>
      </c>
      <c r="D35" s="61"/>
      <c r="E35" s="61"/>
      <c r="F35" s="61"/>
      <c r="H35" s="267"/>
      <c r="I35" s="268"/>
      <c r="J35" s="269"/>
    </row>
    <row r="37" spans="3:10" x14ac:dyDescent="0.3">
      <c r="C37" s="251" t="s">
        <v>316</v>
      </c>
    </row>
  </sheetData>
  <mergeCells count="7">
    <mergeCell ref="C3:L3"/>
    <mergeCell ref="H35:J35"/>
    <mergeCell ref="H10:I10"/>
    <mergeCell ref="D10:E10"/>
    <mergeCell ref="C5:L5"/>
    <mergeCell ref="C32:L32"/>
    <mergeCell ref="C7:L7"/>
  </mergeCells>
  <conditionalFormatting sqref="D12:D17">
    <cfRule type="expression" dxfId="192" priority="50">
      <formula>ISBLANK(D12)</formula>
    </cfRule>
  </conditionalFormatting>
  <conditionalFormatting sqref="D19">
    <cfRule type="expression" dxfId="191" priority="53">
      <formula>ISBLANK(D19)</formula>
    </cfRule>
  </conditionalFormatting>
  <conditionalFormatting sqref="D22:D25">
    <cfRule type="expression" dxfId="190" priority="21">
      <formula>ISBLANK(D22)</formula>
    </cfRule>
  </conditionalFormatting>
  <conditionalFormatting sqref="D27">
    <cfRule type="expression" dxfId="189" priority="18">
      <formula>ISBLANK(D27)</formula>
    </cfRule>
  </conditionalFormatting>
  <conditionalFormatting sqref="D30">
    <cfRule type="expression" dxfId="188" priority="15">
      <formula>ISBLANK(D30)</formula>
    </cfRule>
  </conditionalFormatting>
  <conditionalFormatting sqref="D10:E10">
    <cfRule type="expression" dxfId="187" priority="29">
      <formula>ISBLANK(D10)</formula>
    </cfRule>
  </conditionalFormatting>
  <conditionalFormatting sqref="F12:F17">
    <cfRule type="expression" dxfId="186" priority="41">
      <formula>ISBLANK(F12)</formula>
    </cfRule>
  </conditionalFormatting>
  <conditionalFormatting sqref="F19">
    <cfRule type="expression" dxfId="185" priority="13">
      <formula>ISBLANK(F19)</formula>
    </cfRule>
  </conditionalFormatting>
  <conditionalFormatting sqref="F22:F25">
    <cfRule type="expression" dxfId="184" priority="20">
      <formula>ISBLANK(F22)</formula>
    </cfRule>
  </conditionalFormatting>
  <conditionalFormatting sqref="F27">
    <cfRule type="expression" dxfId="183" priority="12">
      <formula>ISBLANK(F27)</formula>
    </cfRule>
  </conditionalFormatting>
  <conditionalFormatting sqref="F30">
    <cfRule type="expression" dxfId="182" priority="11">
      <formula>ISBLANK(F30)</formula>
    </cfRule>
  </conditionalFormatting>
  <conditionalFormatting sqref="H12:H17">
    <cfRule type="expression" dxfId="181" priority="7">
      <formula>ISBLANK(H12)</formula>
    </cfRule>
  </conditionalFormatting>
  <conditionalFormatting sqref="H19">
    <cfRule type="expression" dxfId="180" priority="8">
      <formula>ISBLANK(H19)</formula>
    </cfRule>
  </conditionalFormatting>
  <conditionalFormatting sqref="H22:H25">
    <cfRule type="expression" dxfId="179" priority="4">
      <formula>ISBLANK(H22)</formula>
    </cfRule>
  </conditionalFormatting>
  <conditionalFormatting sqref="H27">
    <cfRule type="expression" dxfId="178" priority="3">
      <formula>ISBLANK(H27)</formula>
    </cfRule>
  </conditionalFormatting>
  <conditionalFormatting sqref="H30">
    <cfRule type="expression" dxfId="177" priority="2">
      <formula>ISBLANK(H30)</formula>
    </cfRule>
  </conditionalFormatting>
  <conditionalFormatting sqref="H35">
    <cfRule type="expression" dxfId="176" priority="1">
      <formula>ISBLANK(H35)</formula>
    </cfRule>
  </conditionalFormatting>
  <conditionalFormatting sqref="H10:I10">
    <cfRule type="expression" dxfId="175" priority="28">
      <formula>ISBLANK(H10)</formula>
    </cfRule>
  </conditionalFormatting>
  <conditionalFormatting sqref="J12:J17">
    <cfRule type="expression" dxfId="174" priority="36">
      <formula>ISBLANK(J12)</formula>
    </cfRule>
  </conditionalFormatting>
  <conditionalFormatting sqref="J19">
    <cfRule type="expression" dxfId="173" priority="51">
      <formula>ISBLANK(J19)</formula>
    </cfRule>
  </conditionalFormatting>
  <conditionalFormatting sqref="J22:J25">
    <cfRule type="expression" dxfId="172" priority="19">
      <formula>ISBLANK(J22)</formula>
    </cfRule>
  </conditionalFormatting>
  <conditionalFormatting sqref="J27">
    <cfRule type="expression" dxfId="171" priority="16">
      <formula>ISBLANK(J27)</formula>
    </cfRule>
  </conditionalFormatting>
  <conditionalFormatting sqref="J30">
    <cfRule type="expression" dxfId="170" priority="30">
      <formula>ISBLANK(J30)</formula>
    </cfRule>
  </conditionalFormatting>
  <pageMargins left="0.70866141732283472" right="0.51181102362204722" top="0.74803149606299213" bottom="0.74803149606299213" header="0.31496062992125984" footer="0.31496062992125984"/>
  <pageSetup scale="67" orientation="landscape" r:id="rId1"/>
  <headerFooter>
    <oddHeader>&amp;L&amp;"-,Bold"&amp;16&amp;U&amp;KC00000CONFIDENTIAL</oddHeader>
    <oddFooter>&amp;LSection 155G - Prior Approval-Minor (2020)
&amp;CSummary of Information&amp;R&amp;A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8" r:id="rId4" name="Check Box 6">
              <controlPr defaultSize="0" autoFill="0" autoLine="0" autoPict="0">
                <anchor moveWithCells="1">
                  <from>
                    <xdr:col>3</xdr:col>
                    <xdr:colOff>22860</xdr:colOff>
                    <xdr:row>7</xdr:row>
                    <xdr:rowOff>190500</xdr:rowOff>
                  </from>
                  <to>
                    <xdr:col>4</xdr:col>
                    <xdr:colOff>266700</xdr:colOff>
                    <xdr:row>8</xdr:row>
                    <xdr:rowOff>15240</xdr:rowOff>
                  </to>
                </anchor>
              </controlPr>
            </control>
          </mc:Choice>
        </mc:AlternateContent>
        <mc:AlternateContent xmlns:mc="http://schemas.openxmlformats.org/markup-compatibility/2006">
          <mc:Choice Requires="x14">
            <control shapeId="3079" r:id="rId5" name="Check Box 7">
              <controlPr defaultSize="0" autoFill="0" autoLine="0" autoPict="0">
                <anchor moveWithCells="1">
                  <from>
                    <xdr:col>7</xdr:col>
                    <xdr:colOff>38100</xdr:colOff>
                    <xdr:row>7</xdr:row>
                    <xdr:rowOff>160020</xdr:rowOff>
                  </from>
                  <to>
                    <xdr:col>8</xdr:col>
                    <xdr:colOff>198120</xdr:colOff>
                    <xdr:row>7</xdr:row>
                    <xdr:rowOff>480060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3:J23"/>
  <sheetViews>
    <sheetView showGridLines="0" zoomScaleNormal="100" workbookViewId="0">
      <selection activeCell="A6" sqref="A6:I6"/>
    </sheetView>
  </sheetViews>
  <sheetFormatPr defaultColWidth="8.88671875" defaultRowHeight="15.6" x14ac:dyDescent="0.3"/>
  <cols>
    <col min="1" max="1" width="6.5546875" style="2" customWidth="1"/>
    <col min="2" max="2" width="6.88671875" style="2" customWidth="1"/>
    <col min="3" max="3" width="31" style="2" customWidth="1"/>
    <col min="4" max="4" width="19.109375" style="2" customWidth="1"/>
    <col min="5" max="6" width="20.88671875" style="2" customWidth="1"/>
    <col min="7" max="7" width="18" style="2" customWidth="1"/>
    <col min="8" max="8" width="20.88671875" style="2" customWidth="1"/>
    <col min="9" max="9" width="8.88671875" style="2"/>
    <col min="10" max="10" width="3.109375" style="2" customWidth="1"/>
    <col min="11" max="16384" width="8.88671875" style="2"/>
  </cols>
  <sheetData>
    <row r="3" spans="2:10" x14ac:dyDescent="0.3">
      <c r="B3" s="162" t="s">
        <v>252</v>
      </c>
      <c r="C3" s="266" t="s">
        <v>218</v>
      </c>
      <c r="D3" s="266"/>
      <c r="E3" s="266"/>
      <c r="F3" s="266"/>
      <c r="G3" s="266"/>
      <c r="H3" s="266"/>
      <c r="I3" s="266"/>
      <c r="J3" s="266"/>
    </row>
    <row r="4" spans="2:10" ht="221.4" customHeight="1" x14ac:dyDescent="0.3">
      <c r="B4" s="170"/>
      <c r="C4" s="265" t="s">
        <v>271</v>
      </c>
      <c r="D4" s="265"/>
      <c r="E4" s="265"/>
      <c r="F4" s="265"/>
      <c r="G4" s="265"/>
      <c r="H4" s="265"/>
      <c r="I4" s="265"/>
    </row>
    <row r="5" spans="2:10" ht="16.2" thickBot="1" x14ac:dyDescent="0.35">
      <c r="B5" s="58"/>
      <c r="C5" s="59"/>
      <c r="D5" s="59"/>
      <c r="E5" s="59"/>
      <c r="F5" s="59"/>
      <c r="G5" s="59"/>
      <c r="H5" s="59"/>
      <c r="I5" s="59"/>
    </row>
    <row r="6" spans="2:10" ht="63" thickBot="1" x14ac:dyDescent="0.35">
      <c r="C6" s="41" t="s">
        <v>32</v>
      </c>
      <c r="D6" s="60" t="s">
        <v>38</v>
      </c>
      <c r="E6" s="60" t="s">
        <v>39</v>
      </c>
      <c r="F6" s="60" t="s">
        <v>40</v>
      </c>
      <c r="G6" s="60" t="s">
        <v>194</v>
      </c>
      <c r="H6" s="60" t="s">
        <v>41</v>
      </c>
    </row>
    <row r="7" spans="2:10" ht="16.2" thickBot="1" x14ac:dyDescent="0.35">
      <c r="C7" s="42" t="s">
        <v>71</v>
      </c>
      <c r="D7" s="43"/>
      <c r="E7" s="43"/>
      <c r="F7" s="44"/>
      <c r="G7" s="45"/>
      <c r="H7" s="46"/>
    </row>
    <row r="8" spans="2:10" ht="16.2" thickBot="1" x14ac:dyDescent="0.35">
      <c r="C8" s="42" t="s">
        <v>76</v>
      </c>
      <c r="D8" s="43"/>
      <c r="E8" s="43"/>
      <c r="F8" s="44"/>
      <c r="G8" s="45"/>
      <c r="H8" s="46"/>
    </row>
    <row r="9" spans="2:10" ht="16.2" thickBot="1" x14ac:dyDescent="0.35">
      <c r="C9" s="42" t="s">
        <v>73</v>
      </c>
      <c r="D9" s="43"/>
      <c r="E9" s="43"/>
      <c r="F9" s="44"/>
      <c r="G9" s="45"/>
      <c r="H9" s="46"/>
    </row>
    <row r="10" spans="2:10" ht="16.2" thickBot="1" x14ac:dyDescent="0.35">
      <c r="C10" s="42" t="s">
        <v>60</v>
      </c>
      <c r="D10" s="47"/>
      <c r="E10" s="47"/>
      <c r="F10" s="44"/>
      <c r="G10" s="45"/>
      <c r="H10" s="46"/>
    </row>
    <row r="11" spans="2:10" ht="16.2" thickBot="1" x14ac:dyDescent="0.35">
      <c r="C11" s="42" t="s">
        <v>69</v>
      </c>
      <c r="D11" s="47"/>
      <c r="E11" s="47"/>
      <c r="F11" s="44"/>
      <c r="G11" s="45"/>
      <c r="H11" s="46"/>
    </row>
    <row r="12" spans="2:10" ht="31.8" thickBot="1" x14ac:dyDescent="0.35">
      <c r="C12" s="42" t="s">
        <v>83</v>
      </c>
      <c r="D12" s="47"/>
      <c r="E12" s="47"/>
      <c r="F12" s="44"/>
      <c r="G12" s="45"/>
      <c r="H12" s="46"/>
    </row>
    <row r="13" spans="2:10" ht="16.2" thickBot="1" x14ac:dyDescent="0.35">
      <c r="C13" s="48" t="s">
        <v>75</v>
      </c>
      <c r="D13" s="47"/>
      <c r="E13" s="47"/>
      <c r="F13" s="44"/>
      <c r="G13" s="49"/>
      <c r="H13" s="50"/>
    </row>
    <row r="14" spans="2:10" ht="16.2" thickBot="1" x14ac:dyDescent="0.35">
      <c r="C14" s="42" t="s">
        <v>36</v>
      </c>
      <c r="D14" s="47"/>
      <c r="E14" s="47"/>
      <c r="F14" s="44"/>
      <c r="G14" s="45"/>
      <c r="H14" s="46"/>
    </row>
    <row r="15" spans="2:10" ht="16.2" thickBot="1" x14ac:dyDescent="0.35">
      <c r="C15" s="42" t="s">
        <v>35</v>
      </c>
      <c r="D15" s="47"/>
      <c r="E15" s="47"/>
      <c r="F15" s="44"/>
      <c r="G15" s="45"/>
      <c r="H15" s="46"/>
    </row>
    <row r="16" spans="2:10" ht="16.2" thickBot="1" x14ac:dyDescent="0.35">
      <c r="C16" s="42" t="s">
        <v>34</v>
      </c>
      <c r="D16" s="47"/>
      <c r="E16" s="47"/>
      <c r="F16" s="44"/>
      <c r="G16" s="45"/>
      <c r="H16" s="46"/>
    </row>
    <row r="17" spans="2:8" ht="16.2" thickBot="1" x14ac:dyDescent="0.35">
      <c r="C17" s="42" t="s">
        <v>33</v>
      </c>
      <c r="D17" s="47"/>
      <c r="E17" s="47"/>
      <c r="F17" s="44"/>
      <c r="G17" s="45"/>
      <c r="H17" s="46"/>
    </row>
    <row r="18" spans="2:8" ht="16.2" thickBot="1" x14ac:dyDescent="0.35">
      <c r="C18" s="48" t="s">
        <v>77</v>
      </c>
      <c r="D18" s="47"/>
      <c r="E18" s="51"/>
      <c r="F18" s="52"/>
      <c r="G18" s="49"/>
      <c r="H18" s="50"/>
    </row>
    <row r="19" spans="2:8" ht="16.2" thickBot="1" x14ac:dyDescent="0.35">
      <c r="C19" s="48" t="s">
        <v>153</v>
      </c>
      <c r="D19" s="53"/>
      <c r="E19" s="54"/>
      <c r="F19" s="55"/>
      <c r="G19" s="49"/>
      <c r="H19" s="50"/>
    </row>
    <row r="20" spans="2:8" x14ac:dyDescent="0.3">
      <c r="B20" s="56"/>
    </row>
    <row r="21" spans="2:8" x14ac:dyDescent="0.3">
      <c r="C21" s="274" t="s">
        <v>195</v>
      </c>
      <c r="D21" s="274"/>
      <c r="E21" s="275"/>
      <c r="F21" s="163"/>
      <c r="G21" s="129"/>
      <c r="H21" s="129"/>
    </row>
    <row r="22" spans="2:8" x14ac:dyDescent="0.3">
      <c r="B22" s="57"/>
    </row>
    <row r="23" spans="2:8" x14ac:dyDescent="0.3">
      <c r="C23" s="164" t="s">
        <v>196</v>
      </c>
    </row>
  </sheetData>
  <mergeCells count="3">
    <mergeCell ref="C4:I4"/>
    <mergeCell ref="C21:E21"/>
    <mergeCell ref="C3:J3"/>
  </mergeCells>
  <conditionalFormatting sqref="D7:F19">
    <cfRule type="expression" dxfId="169" priority="4">
      <formula>ISBLANK(D7)</formula>
    </cfRule>
  </conditionalFormatting>
  <conditionalFormatting sqref="F21">
    <cfRule type="expression" dxfId="168" priority="1">
      <formula>ISBLANK(F21)</formula>
    </cfRule>
  </conditionalFormatting>
  <conditionalFormatting sqref="G7:H12">
    <cfRule type="expression" dxfId="167" priority="3">
      <formula>ISBLANK(G7)</formula>
    </cfRule>
  </conditionalFormatting>
  <conditionalFormatting sqref="G14:H17">
    <cfRule type="expression" dxfId="166" priority="2">
      <formula>ISBLANK(G14)</formula>
    </cfRule>
  </conditionalFormatting>
  <pageMargins left="0.70866141732283472" right="0.51181102362204722" top="0.74803149606299213" bottom="0.74803149606299213" header="0.31496062992125984" footer="0.31496062992125984"/>
  <pageSetup scale="78" orientation="landscape" r:id="rId1"/>
  <headerFooter>
    <oddHeader>&amp;L&amp;"-,Bold"&amp;16&amp;U&amp;KC00000CONFIDENTIAL</oddHeader>
    <oddFooter>&amp;LSection 155G - Prior Approval-Minor (2020)
&amp;CSummary of Information&amp;R&amp;A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3:K35"/>
  <sheetViews>
    <sheetView showGridLines="0" zoomScale="85" zoomScaleNormal="85" workbookViewId="0">
      <selection activeCell="C6" sqref="C6"/>
    </sheetView>
  </sheetViews>
  <sheetFormatPr defaultColWidth="8.88671875" defaultRowHeight="15.6" x14ac:dyDescent="0.3"/>
  <cols>
    <col min="1" max="1" width="4.44140625" style="61" customWidth="1"/>
    <col min="2" max="2" width="6.88671875" style="19" customWidth="1"/>
    <col min="3" max="3" width="34.88671875" style="2" customWidth="1"/>
    <col min="4" max="4" width="17.44140625" style="2" customWidth="1"/>
    <col min="5" max="5" width="4.88671875" style="2" customWidth="1"/>
    <col min="6" max="6" width="18.33203125" style="2" customWidth="1"/>
    <col min="7" max="7" width="4.6640625" style="2" customWidth="1"/>
    <col min="8" max="8" width="16.6640625" style="2" customWidth="1"/>
    <col min="9" max="9" width="4.33203125" style="2" customWidth="1"/>
    <col min="10" max="10" width="16.77734375" style="2" customWidth="1"/>
    <col min="11" max="16384" width="8.88671875" style="2"/>
  </cols>
  <sheetData>
    <row r="3" spans="2:11" x14ac:dyDescent="0.3">
      <c r="B3" s="162" t="s">
        <v>253</v>
      </c>
      <c r="C3" s="266" t="s">
        <v>217</v>
      </c>
      <c r="D3" s="266"/>
      <c r="E3" s="266"/>
      <c r="F3" s="266"/>
      <c r="G3" s="266"/>
      <c r="H3" s="266"/>
      <c r="I3" s="266"/>
      <c r="J3" s="266"/>
      <c r="K3" s="266"/>
    </row>
    <row r="4" spans="2:11" x14ac:dyDescent="0.3">
      <c r="C4" s="165"/>
    </row>
    <row r="5" spans="2:11" ht="30.6" customHeight="1" x14ac:dyDescent="0.3">
      <c r="B5" s="168" t="s">
        <v>197</v>
      </c>
      <c r="C5" s="265" t="s">
        <v>93</v>
      </c>
      <c r="D5" s="265"/>
      <c r="E5" s="265"/>
      <c r="F5" s="265"/>
      <c r="G5" s="265"/>
      <c r="H5" s="265"/>
      <c r="I5" s="265"/>
      <c r="J5" s="265"/>
      <c r="K5" s="265"/>
    </row>
    <row r="6" spans="2:11" x14ac:dyDescent="0.3">
      <c r="B6" s="14"/>
      <c r="C6" s="59"/>
      <c r="D6" s="59"/>
      <c r="E6" s="59"/>
      <c r="F6" s="59"/>
      <c r="G6" s="59"/>
      <c r="H6" s="59"/>
      <c r="I6" s="59"/>
      <c r="J6" s="59"/>
      <c r="K6" s="59"/>
    </row>
    <row r="7" spans="2:11" x14ac:dyDescent="0.3">
      <c r="B7" s="14"/>
      <c r="C7" s="63" t="s">
        <v>317</v>
      </c>
      <c r="D7" s="64"/>
      <c r="E7" s="65"/>
      <c r="F7" s="64"/>
      <c r="G7" s="65"/>
      <c r="H7" s="64"/>
      <c r="I7" s="65"/>
      <c r="J7" s="64"/>
    </row>
    <row r="8" spans="2:11" ht="20.399999999999999" customHeight="1" x14ac:dyDescent="0.3">
      <c r="C8" s="63" t="s">
        <v>42</v>
      </c>
      <c r="D8" s="64"/>
      <c r="E8" s="65"/>
      <c r="F8" s="64"/>
      <c r="G8" s="65"/>
      <c r="H8" s="64"/>
      <c r="I8" s="65"/>
      <c r="J8" s="64"/>
    </row>
    <row r="9" spans="2:11" x14ac:dyDescent="0.3">
      <c r="C9" s="66"/>
      <c r="D9" s="37"/>
      <c r="E9" s="67"/>
      <c r="F9" s="37"/>
      <c r="G9" s="67"/>
      <c r="H9" s="37"/>
      <c r="I9" s="67"/>
      <c r="J9" s="37"/>
    </row>
    <row r="10" spans="2:11" ht="17.399999999999999" x14ac:dyDescent="0.3">
      <c r="C10" s="26" t="s">
        <v>32</v>
      </c>
      <c r="D10" s="14" t="s">
        <v>88</v>
      </c>
      <c r="E10" s="14"/>
      <c r="F10" s="14" t="s">
        <v>89</v>
      </c>
      <c r="G10" s="14"/>
      <c r="H10" s="14" t="s">
        <v>90</v>
      </c>
      <c r="I10" s="14"/>
      <c r="J10" s="14" t="s">
        <v>91</v>
      </c>
    </row>
    <row r="11" spans="2:11" x14ac:dyDescent="0.3">
      <c r="C11" s="28" t="s">
        <v>71</v>
      </c>
      <c r="D11" s="64"/>
      <c r="E11" s="68"/>
      <c r="F11" s="64"/>
      <c r="G11" s="68"/>
      <c r="H11" s="64"/>
      <c r="I11" s="68"/>
      <c r="J11" s="64"/>
    </row>
    <row r="12" spans="2:11" x14ac:dyDescent="0.3">
      <c r="C12" s="28" t="s">
        <v>72</v>
      </c>
      <c r="D12" s="64"/>
      <c r="E12" s="68"/>
      <c r="F12" s="64"/>
      <c r="G12" s="68"/>
      <c r="H12" s="64"/>
      <c r="I12" s="68"/>
      <c r="J12" s="64"/>
    </row>
    <row r="13" spans="2:11" x14ac:dyDescent="0.3">
      <c r="C13" s="28" t="s">
        <v>73</v>
      </c>
      <c r="D13" s="64"/>
      <c r="E13" s="68"/>
      <c r="F13" s="64"/>
      <c r="G13" s="68"/>
      <c r="H13" s="64"/>
      <c r="I13" s="68"/>
      <c r="J13" s="64"/>
    </row>
    <row r="14" spans="2:11" x14ac:dyDescent="0.3">
      <c r="C14" s="28" t="s">
        <v>60</v>
      </c>
      <c r="D14" s="64"/>
      <c r="E14" s="68"/>
      <c r="F14" s="64"/>
      <c r="G14" s="68"/>
      <c r="H14" s="64"/>
      <c r="I14" s="68"/>
      <c r="J14" s="64"/>
    </row>
    <row r="15" spans="2:11" x14ac:dyDescent="0.3">
      <c r="C15" s="28" t="s">
        <v>69</v>
      </c>
      <c r="D15" s="64"/>
      <c r="E15" s="68"/>
      <c r="F15" s="64"/>
      <c r="G15" s="68"/>
      <c r="H15" s="64"/>
      <c r="I15" s="68"/>
      <c r="J15" s="64"/>
    </row>
    <row r="16" spans="2:11" x14ac:dyDescent="0.3">
      <c r="C16" s="28" t="s">
        <v>83</v>
      </c>
      <c r="D16" s="64"/>
      <c r="E16" s="69"/>
      <c r="F16" s="64"/>
      <c r="G16" s="69"/>
      <c r="H16" s="64"/>
      <c r="I16" s="69"/>
      <c r="J16" s="64"/>
    </row>
    <row r="17" spans="2:10" x14ac:dyDescent="0.3">
      <c r="C17" s="28"/>
    </row>
    <row r="18" spans="2:10" x14ac:dyDescent="0.3">
      <c r="C18" s="26" t="s">
        <v>68</v>
      </c>
      <c r="D18" s="64"/>
      <c r="E18" s="32"/>
      <c r="F18" s="64"/>
      <c r="G18" s="32"/>
      <c r="H18" s="64"/>
      <c r="J18" s="64"/>
    </row>
    <row r="19" spans="2:10" x14ac:dyDescent="0.3">
      <c r="C19" s="26"/>
      <c r="D19" s="37"/>
      <c r="E19" s="32"/>
      <c r="F19" s="37"/>
      <c r="G19" s="32"/>
      <c r="H19" s="37"/>
      <c r="J19" s="37"/>
    </row>
    <row r="20" spans="2:10" x14ac:dyDescent="0.3">
      <c r="C20" s="28" t="s">
        <v>36</v>
      </c>
      <c r="D20" s="64"/>
      <c r="E20" s="68"/>
      <c r="F20" s="64"/>
      <c r="G20" s="68"/>
      <c r="H20" s="64"/>
      <c r="I20" s="68"/>
      <c r="J20" s="64"/>
    </row>
    <row r="21" spans="2:10" x14ac:dyDescent="0.3">
      <c r="C21" s="28" t="s">
        <v>35</v>
      </c>
      <c r="D21" s="64"/>
      <c r="E21" s="69"/>
      <c r="F21" s="64"/>
      <c r="G21" s="69"/>
      <c r="H21" s="64"/>
      <c r="I21" s="69"/>
      <c r="J21" s="64"/>
    </row>
    <row r="22" spans="2:10" x14ac:dyDescent="0.3">
      <c r="C22" s="28" t="s">
        <v>34</v>
      </c>
      <c r="D22" s="64"/>
      <c r="E22" s="68"/>
      <c r="F22" s="64"/>
      <c r="G22" s="68"/>
      <c r="H22" s="64"/>
      <c r="I22" s="68"/>
      <c r="J22" s="64"/>
    </row>
    <row r="23" spans="2:10" x14ac:dyDescent="0.3">
      <c r="C23" s="28" t="s">
        <v>33</v>
      </c>
      <c r="D23" s="64"/>
      <c r="E23" s="69"/>
      <c r="F23" s="64"/>
      <c r="G23" s="69"/>
      <c r="H23" s="64"/>
      <c r="I23" s="69"/>
      <c r="J23" s="64"/>
    </row>
    <row r="24" spans="2:10" x14ac:dyDescent="0.3">
      <c r="C24" s="26"/>
      <c r="D24" s="37"/>
      <c r="E24" s="15"/>
      <c r="F24" s="37"/>
      <c r="G24" s="15"/>
      <c r="H24" s="37"/>
      <c r="I24" s="15"/>
      <c r="J24" s="37"/>
    </row>
    <row r="25" spans="2:10" x14ac:dyDescent="0.3">
      <c r="C25" s="26" t="s">
        <v>70</v>
      </c>
      <c r="D25" s="64"/>
      <c r="E25" s="15"/>
      <c r="F25" s="64"/>
      <c r="G25" s="15"/>
      <c r="H25" s="64"/>
      <c r="I25" s="15"/>
      <c r="J25" s="64"/>
    </row>
    <row r="26" spans="2:10" x14ac:dyDescent="0.3">
      <c r="C26" s="26"/>
      <c r="D26" s="37"/>
      <c r="E26" s="15"/>
      <c r="F26" s="37"/>
      <c r="G26" s="15"/>
      <c r="H26" s="37"/>
      <c r="I26" s="15"/>
      <c r="J26" s="37"/>
    </row>
    <row r="27" spans="2:10" x14ac:dyDescent="0.3">
      <c r="C27" s="26"/>
      <c r="D27" s="37"/>
      <c r="E27" s="15"/>
      <c r="F27" s="37"/>
      <c r="G27" s="15"/>
      <c r="H27" s="37"/>
      <c r="I27" s="15"/>
      <c r="J27" s="37"/>
    </row>
    <row r="28" spans="2:10" x14ac:dyDescent="0.3">
      <c r="C28" s="26" t="s">
        <v>144</v>
      </c>
      <c r="D28" s="64"/>
      <c r="E28" s="15"/>
      <c r="F28" s="64"/>
      <c r="G28" s="15"/>
      <c r="H28" s="64"/>
      <c r="I28" s="15"/>
      <c r="J28" s="64"/>
    </row>
    <row r="29" spans="2:10" x14ac:dyDescent="0.3">
      <c r="C29" s="66"/>
      <c r="D29" s="70"/>
      <c r="E29" s="15"/>
      <c r="F29" s="70"/>
      <c r="G29" s="15"/>
      <c r="H29" s="70"/>
      <c r="I29" s="15"/>
      <c r="J29" s="70"/>
    </row>
    <row r="30" spans="2:10" x14ac:dyDescent="0.3">
      <c r="C30" s="66"/>
      <c r="D30" s="70"/>
      <c r="E30" s="15"/>
      <c r="F30" s="70"/>
      <c r="G30" s="15"/>
      <c r="H30" s="70"/>
      <c r="I30" s="15"/>
      <c r="J30" s="70"/>
    </row>
    <row r="31" spans="2:10" x14ac:dyDescent="0.3">
      <c r="C31" s="72"/>
      <c r="D31" s="72"/>
      <c r="E31" s="72"/>
      <c r="F31" s="72"/>
      <c r="G31" s="72"/>
      <c r="H31" s="72"/>
      <c r="I31" s="72"/>
      <c r="J31" s="72"/>
    </row>
    <row r="32" spans="2:10" ht="63.6" customHeight="1" x14ac:dyDescent="0.3">
      <c r="B32" s="169" t="s">
        <v>199</v>
      </c>
      <c r="C32" s="276" t="s">
        <v>228</v>
      </c>
      <c r="D32" s="276"/>
      <c r="E32" s="276"/>
      <c r="F32" s="276"/>
      <c r="G32" s="276"/>
      <c r="H32" s="276"/>
      <c r="I32" s="276"/>
      <c r="J32" s="276"/>
    </row>
    <row r="34" spans="2:6" x14ac:dyDescent="0.3">
      <c r="C34" s="62" t="s">
        <v>92</v>
      </c>
      <c r="F34" s="64"/>
    </row>
    <row r="35" spans="2:6" x14ac:dyDescent="0.3">
      <c r="B35" s="73"/>
    </row>
  </sheetData>
  <mergeCells count="3">
    <mergeCell ref="C32:J32"/>
    <mergeCell ref="C5:K5"/>
    <mergeCell ref="C3:K3"/>
  </mergeCells>
  <conditionalFormatting sqref="D7:D8">
    <cfRule type="expression" dxfId="165" priority="4">
      <formula>ISBLANK(D7)</formula>
    </cfRule>
  </conditionalFormatting>
  <conditionalFormatting sqref="D11:D16">
    <cfRule type="expression" dxfId="164" priority="58">
      <formula>ISBLANK(D11)</formula>
    </cfRule>
  </conditionalFormatting>
  <conditionalFormatting sqref="D18">
    <cfRule type="expression" dxfId="163" priority="34">
      <formula>ISBLANK(D18)</formula>
    </cfRule>
  </conditionalFormatting>
  <conditionalFormatting sqref="D20:D23">
    <cfRule type="expression" dxfId="162" priority="42">
      <formula>ISBLANK(D20)</formula>
    </cfRule>
  </conditionalFormatting>
  <conditionalFormatting sqref="D25">
    <cfRule type="expression" dxfId="161" priority="29">
      <formula>ISBLANK(D25)</formula>
    </cfRule>
  </conditionalFormatting>
  <conditionalFormatting sqref="D28">
    <cfRule type="expression" dxfId="160" priority="28">
      <formula>ISBLANK(D28)</formula>
    </cfRule>
  </conditionalFormatting>
  <conditionalFormatting sqref="F7:F8">
    <cfRule type="expression" dxfId="159" priority="3">
      <formula>ISBLANK(F7)</formula>
    </cfRule>
  </conditionalFormatting>
  <conditionalFormatting sqref="F11:F16">
    <cfRule type="expression" dxfId="158" priority="55">
      <formula>ISBLANK(F11)</formula>
    </cfRule>
  </conditionalFormatting>
  <conditionalFormatting sqref="F18">
    <cfRule type="expression" dxfId="157" priority="24">
      <formula>ISBLANK(F18)</formula>
    </cfRule>
  </conditionalFormatting>
  <conditionalFormatting sqref="F20:F23">
    <cfRule type="expression" dxfId="156" priority="25">
      <formula>ISBLANK(F20)</formula>
    </cfRule>
  </conditionalFormatting>
  <conditionalFormatting sqref="F25">
    <cfRule type="expression" dxfId="155" priority="23">
      <formula>ISBLANK(F25)</formula>
    </cfRule>
  </conditionalFormatting>
  <conditionalFormatting sqref="F28">
    <cfRule type="expression" dxfId="154" priority="22">
      <formula>ISBLANK(F28)</formula>
    </cfRule>
  </conditionalFormatting>
  <conditionalFormatting sqref="F34">
    <cfRule type="expression" dxfId="153" priority="5">
      <formula>ISBLANK(F34)</formula>
    </cfRule>
  </conditionalFormatting>
  <conditionalFormatting sqref="H7:H8">
    <cfRule type="expression" dxfId="152" priority="2">
      <formula>ISBLANK(H7)</formula>
    </cfRule>
  </conditionalFormatting>
  <conditionalFormatting sqref="H11:H16">
    <cfRule type="expression" dxfId="151" priority="52">
      <formula>ISBLANK(H11)</formula>
    </cfRule>
  </conditionalFormatting>
  <conditionalFormatting sqref="H18">
    <cfRule type="expression" dxfId="150" priority="18">
      <formula>ISBLANK(H18)</formula>
    </cfRule>
  </conditionalFormatting>
  <conditionalFormatting sqref="H20:H23">
    <cfRule type="expression" dxfId="149" priority="19">
      <formula>ISBLANK(H20)</formula>
    </cfRule>
  </conditionalFormatting>
  <conditionalFormatting sqref="H25">
    <cfRule type="expression" dxfId="148" priority="17">
      <formula>ISBLANK(H25)</formula>
    </cfRule>
  </conditionalFormatting>
  <conditionalFormatting sqref="H28">
    <cfRule type="expression" dxfId="147" priority="16">
      <formula>ISBLANK(H28)</formula>
    </cfRule>
  </conditionalFormatting>
  <conditionalFormatting sqref="J7:J8">
    <cfRule type="expression" dxfId="146" priority="1">
      <formula>ISBLANK(J7)</formula>
    </cfRule>
  </conditionalFormatting>
  <conditionalFormatting sqref="J11:J16">
    <cfRule type="expression" dxfId="145" priority="49">
      <formula>ISBLANK(J11)</formula>
    </cfRule>
  </conditionalFormatting>
  <conditionalFormatting sqref="J18">
    <cfRule type="expression" dxfId="144" priority="12">
      <formula>ISBLANK(J18)</formula>
    </cfRule>
  </conditionalFormatting>
  <conditionalFormatting sqref="J20:J23">
    <cfRule type="expression" dxfId="143" priority="13">
      <formula>ISBLANK(J20)</formula>
    </cfRule>
  </conditionalFormatting>
  <conditionalFormatting sqref="J25">
    <cfRule type="expression" dxfId="142" priority="11">
      <formula>ISBLANK(J25)</formula>
    </cfRule>
  </conditionalFormatting>
  <conditionalFormatting sqref="J28">
    <cfRule type="expression" dxfId="141" priority="10">
      <formula>ISBLANK(J28)</formula>
    </cfRule>
  </conditionalFormatting>
  <pageMargins left="0.70866141732283472" right="0.51181102362204722" top="0.74803149606299213" bottom="0.74803149606299213" header="0.31496062992125984" footer="0.31496062992125984"/>
  <pageSetup scale="83" orientation="landscape" r:id="rId1"/>
  <headerFooter>
    <oddHeader>&amp;L&amp;"-,Bold"&amp;16&amp;U&amp;KC00000CONFIDENTIAL</oddHeader>
    <oddFooter>&amp;LSection 155G - Prior Approval-Minor (2020)
&amp;CSummary of Information&amp;R&amp;A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3:K59"/>
  <sheetViews>
    <sheetView showGridLines="0" tabSelected="1" topLeftCell="A28" zoomScaleNormal="100" workbookViewId="0">
      <selection activeCell="J36" sqref="J36"/>
    </sheetView>
  </sheetViews>
  <sheetFormatPr defaultColWidth="8.88671875" defaultRowHeight="15.6" x14ac:dyDescent="0.3"/>
  <cols>
    <col min="1" max="1" width="4.44140625" style="61" customWidth="1"/>
    <col min="2" max="2" width="6.88671875" style="19" customWidth="1"/>
    <col min="3" max="3" width="33.77734375" style="2" customWidth="1"/>
    <col min="4" max="4" width="17.44140625" style="2" customWidth="1"/>
    <col min="5" max="5" width="4.88671875" style="2" customWidth="1"/>
    <col min="6" max="6" width="18.33203125" style="2" customWidth="1"/>
    <col min="7" max="7" width="4.6640625" style="2" customWidth="1"/>
    <col min="8" max="8" width="16.6640625" style="2" customWidth="1"/>
    <col min="9" max="9" width="4.33203125" style="2" customWidth="1"/>
    <col min="10" max="10" width="16.77734375" style="2" customWidth="1"/>
    <col min="11" max="16384" width="8.88671875" style="2"/>
  </cols>
  <sheetData>
    <row r="3" spans="2:11" x14ac:dyDescent="0.3">
      <c r="B3" s="162" t="s">
        <v>254</v>
      </c>
      <c r="C3" s="266" t="s">
        <v>216</v>
      </c>
      <c r="D3" s="266"/>
      <c r="E3" s="266"/>
      <c r="F3" s="266"/>
      <c r="G3" s="266"/>
      <c r="H3" s="266"/>
      <c r="I3" s="266"/>
      <c r="J3" s="266"/>
    </row>
    <row r="4" spans="2:11" x14ac:dyDescent="0.3">
      <c r="C4" s="165"/>
    </row>
    <row r="5" spans="2:11" ht="49.8" customHeight="1" x14ac:dyDescent="0.3">
      <c r="B5" s="168" t="s">
        <v>197</v>
      </c>
      <c r="C5" s="265" t="s">
        <v>102</v>
      </c>
      <c r="D5" s="265"/>
      <c r="E5" s="265"/>
      <c r="F5" s="265"/>
      <c r="G5" s="265"/>
      <c r="H5" s="265"/>
      <c r="I5" s="265"/>
      <c r="J5" s="265"/>
      <c r="K5" s="59"/>
    </row>
    <row r="6" spans="2:11" ht="46.8" x14ac:dyDescent="0.3">
      <c r="B6" s="14"/>
      <c r="C6" s="59"/>
      <c r="D6" s="75" t="s">
        <v>94</v>
      </c>
      <c r="E6" s="59"/>
      <c r="F6" s="75" t="s">
        <v>96</v>
      </c>
      <c r="G6" s="59"/>
      <c r="H6" s="75" t="s">
        <v>97</v>
      </c>
      <c r="I6" s="59"/>
      <c r="J6" s="75" t="s">
        <v>98</v>
      </c>
      <c r="K6" s="59"/>
    </row>
    <row r="7" spans="2:11" x14ac:dyDescent="0.3">
      <c r="B7" s="14"/>
      <c r="C7" s="59"/>
      <c r="D7" s="75" t="s">
        <v>99</v>
      </c>
      <c r="E7" s="59"/>
      <c r="F7" s="75" t="s">
        <v>99</v>
      </c>
      <c r="G7" s="59"/>
      <c r="H7" s="75" t="s">
        <v>99</v>
      </c>
      <c r="I7" s="59"/>
      <c r="J7" s="75" t="s">
        <v>100</v>
      </c>
      <c r="K7" s="59"/>
    </row>
    <row r="8" spans="2:11" x14ac:dyDescent="0.3">
      <c r="B8" s="14"/>
      <c r="C8" s="59"/>
      <c r="D8" s="75"/>
      <c r="E8" s="59"/>
      <c r="F8" s="75"/>
      <c r="G8" s="59"/>
      <c r="H8" s="75"/>
      <c r="I8" s="59"/>
      <c r="J8" s="75"/>
      <c r="K8" s="59"/>
    </row>
    <row r="9" spans="2:11" x14ac:dyDescent="0.3">
      <c r="B9" s="14"/>
      <c r="C9" s="74" t="s">
        <v>95</v>
      </c>
      <c r="D9" s="85"/>
      <c r="E9" s="86"/>
      <c r="F9" s="85"/>
      <c r="G9" s="86"/>
      <c r="H9" s="85"/>
      <c r="I9" s="86"/>
      <c r="J9" s="85"/>
      <c r="K9" s="59"/>
    </row>
    <row r="10" spans="2:11" x14ac:dyDescent="0.3">
      <c r="C10" s="66"/>
      <c r="D10" s="37"/>
      <c r="E10" s="67"/>
      <c r="F10" s="37"/>
      <c r="G10" s="67"/>
      <c r="H10" s="37"/>
      <c r="I10" s="67"/>
      <c r="J10" s="37"/>
    </row>
    <row r="11" spans="2:11" x14ac:dyDescent="0.3">
      <c r="C11" s="26" t="s">
        <v>32</v>
      </c>
      <c r="D11" s="14"/>
      <c r="E11" s="14"/>
      <c r="F11" s="14"/>
      <c r="G11" s="14"/>
      <c r="H11" s="14"/>
      <c r="I11" s="14"/>
      <c r="J11" s="14"/>
    </row>
    <row r="12" spans="2:11" x14ac:dyDescent="0.3">
      <c r="C12" s="28" t="s">
        <v>71</v>
      </c>
      <c r="D12" s="76"/>
      <c r="E12" s="77"/>
      <c r="F12" s="76"/>
      <c r="G12" s="77"/>
      <c r="H12" s="76"/>
      <c r="I12" s="77"/>
      <c r="J12" s="76"/>
    </row>
    <row r="13" spans="2:11" x14ac:dyDescent="0.3">
      <c r="C13" s="28" t="s">
        <v>72</v>
      </c>
      <c r="D13" s="76"/>
      <c r="E13" s="77"/>
      <c r="F13" s="76"/>
      <c r="G13" s="77"/>
      <c r="H13" s="76"/>
      <c r="I13" s="77"/>
      <c r="J13" s="76"/>
    </row>
    <row r="14" spans="2:11" x14ac:dyDescent="0.3">
      <c r="C14" s="28" t="s">
        <v>73</v>
      </c>
      <c r="D14" s="76"/>
      <c r="E14" s="77"/>
      <c r="F14" s="76"/>
      <c r="G14" s="77"/>
      <c r="H14" s="76"/>
      <c r="I14" s="77"/>
      <c r="J14" s="76"/>
    </row>
    <row r="15" spans="2:11" x14ac:dyDescent="0.3">
      <c r="C15" s="28" t="s">
        <v>60</v>
      </c>
      <c r="D15" s="76"/>
      <c r="E15" s="77"/>
      <c r="F15" s="76"/>
      <c r="G15" s="77"/>
      <c r="H15" s="76"/>
      <c r="I15" s="77"/>
      <c r="J15" s="76"/>
    </row>
    <row r="16" spans="2:11" x14ac:dyDescent="0.3">
      <c r="C16" s="28" t="s">
        <v>69</v>
      </c>
      <c r="D16" s="76"/>
      <c r="E16" s="77"/>
      <c r="F16" s="76"/>
      <c r="G16" s="77"/>
      <c r="H16" s="76"/>
      <c r="I16" s="77"/>
      <c r="J16" s="76"/>
    </row>
    <row r="17" spans="2:11" x14ac:dyDescent="0.3">
      <c r="C17" s="28" t="s">
        <v>83</v>
      </c>
      <c r="D17" s="76"/>
      <c r="E17" s="78"/>
      <c r="F17" s="76"/>
      <c r="G17" s="78"/>
      <c r="H17" s="76"/>
      <c r="I17" s="78"/>
      <c r="J17" s="76"/>
    </row>
    <row r="18" spans="2:11" x14ac:dyDescent="0.3">
      <c r="C18" s="28"/>
      <c r="D18" s="79"/>
      <c r="E18" s="79"/>
      <c r="F18" s="79"/>
      <c r="G18" s="79"/>
      <c r="H18" s="79"/>
      <c r="I18" s="79"/>
      <c r="J18" s="79"/>
    </row>
    <row r="19" spans="2:11" x14ac:dyDescent="0.3">
      <c r="C19" s="26" t="s">
        <v>154</v>
      </c>
      <c r="D19" s="76"/>
      <c r="E19" s="80"/>
      <c r="F19" s="76"/>
      <c r="G19" s="80"/>
      <c r="H19" s="76"/>
      <c r="I19" s="81"/>
      <c r="J19" s="76"/>
    </row>
    <row r="20" spans="2:11" x14ac:dyDescent="0.3">
      <c r="C20" s="26"/>
      <c r="D20" s="82"/>
      <c r="E20" s="80"/>
      <c r="F20" s="82"/>
      <c r="G20" s="80"/>
      <c r="H20" s="82"/>
      <c r="I20" s="83"/>
      <c r="J20" s="82"/>
    </row>
    <row r="21" spans="2:11" x14ac:dyDescent="0.3">
      <c r="C21" s="28" t="s">
        <v>36</v>
      </c>
      <c r="D21" s="76"/>
      <c r="E21" s="77"/>
      <c r="F21" s="76"/>
      <c r="G21" s="77"/>
      <c r="H21" s="76"/>
      <c r="I21" s="77"/>
      <c r="J21" s="76"/>
    </row>
    <row r="22" spans="2:11" x14ac:dyDescent="0.3">
      <c r="C22" s="28" t="s">
        <v>35</v>
      </c>
      <c r="D22" s="76"/>
      <c r="E22" s="78"/>
      <c r="F22" s="76"/>
      <c r="G22" s="78"/>
      <c r="H22" s="76"/>
      <c r="I22" s="78"/>
      <c r="J22" s="76"/>
    </row>
    <row r="23" spans="2:11" x14ac:dyDescent="0.3">
      <c r="C23" s="28" t="s">
        <v>34</v>
      </c>
      <c r="D23" s="76"/>
      <c r="E23" s="77"/>
      <c r="F23" s="76"/>
      <c r="G23" s="77"/>
      <c r="H23" s="76"/>
      <c r="I23" s="77"/>
      <c r="J23" s="76"/>
    </row>
    <row r="24" spans="2:11" x14ac:dyDescent="0.3">
      <c r="C24" s="28" t="s">
        <v>33</v>
      </c>
      <c r="D24" s="76"/>
      <c r="E24" s="78"/>
      <c r="F24" s="76"/>
      <c r="G24" s="78"/>
      <c r="H24" s="76"/>
      <c r="I24" s="78"/>
      <c r="J24" s="76"/>
    </row>
    <row r="25" spans="2:11" x14ac:dyDescent="0.3">
      <c r="C25" s="26"/>
      <c r="D25" s="82"/>
      <c r="E25" s="77"/>
      <c r="F25" s="82"/>
      <c r="G25" s="77"/>
      <c r="H25" s="82"/>
      <c r="I25" s="77"/>
      <c r="J25" s="82"/>
    </row>
    <row r="26" spans="2:11" x14ac:dyDescent="0.3">
      <c r="C26" s="26" t="s">
        <v>70</v>
      </c>
      <c r="D26" s="76"/>
      <c r="E26" s="77"/>
      <c r="F26" s="76"/>
      <c r="G26" s="77"/>
      <c r="H26" s="76"/>
      <c r="I26" s="77"/>
      <c r="J26" s="76"/>
    </row>
    <row r="27" spans="2:11" x14ac:dyDescent="0.3">
      <c r="C27" s="26"/>
      <c r="D27" s="82"/>
      <c r="E27" s="78"/>
      <c r="F27" s="82"/>
      <c r="G27" s="78"/>
      <c r="H27" s="82"/>
      <c r="I27" s="78"/>
      <c r="J27" s="82"/>
    </row>
    <row r="28" spans="2:11" x14ac:dyDescent="0.3">
      <c r="C28" s="26" t="s">
        <v>153</v>
      </c>
      <c r="D28" s="76"/>
      <c r="E28" s="77"/>
      <c r="F28" s="76"/>
      <c r="G28" s="77"/>
      <c r="H28" s="76"/>
      <c r="I28" s="77"/>
      <c r="J28" s="76"/>
    </row>
    <row r="29" spans="2:11" x14ac:dyDescent="0.3">
      <c r="C29" s="66"/>
      <c r="D29" s="84"/>
      <c r="E29" s="77"/>
      <c r="F29" s="84"/>
      <c r="G29" s="77"/>
      <c r="H29" s="84"/>
      <c r="I29" s="77"/>
      <c r="J29" s="84"/>
    </row>
    <row r="30" spans="2:11" ht="48" customHeight="1" x14ac:dyDescent="0.3">
      <c r="B30" s="168" t="s">
        <v>199</v>
      </c>
      <c r="C30" s="265" t="s">
        <v>101</v>
      </c>
      <c r="D30" s="265"/>
      <c r="E30" s="265"/>
      <c r="F30" s="265"/>
      <c r="G30" s="265"/>
      <c r="H30" s="265"/>
      <c r="I30" s="265"/>
      <c r="J30" s="265"/>
      <c r="K30" s="59"/>
    </row>
    <row r="31" spans="2:11" ht="46.8" x14ac:dyDescent="0.3">
      <c r="B31" s="14"/>
      <c r="C31" s="59"/>
      <c r="D31" s="75" t="s">
        <v>94</v>
      </c>
      <c r="E31" s="59"/>
      <c r="F31" s="75" t="s">
        <v>96</v>
      </c>
      <c r="G31" s="59"/>
      <c r="H31" s="75" t="s">
        <v>97</v>
      </c>
      <c r="I31" s="59"/>
      <c r="J31" s="75" t="s">
        <v>98</v>
      </c>
      <c r="K31" s="59"/>
    </row>
    <row r="32" spans="2:11" x14ac:dyDescent="0.3">
      <c r="B32" s="14"/>
      <c r="C32" s="59"/>
      <c r="D32" s="75" t="s">
        <v>99</v>
      </c>
      <c r="E32" s="59"/>
      <c r="F32" s="75" t="s">
        <v>99</v>
      </c>
      <c r="G32" s="59"/>
      <c r="H32" s="75" t="s">
        <v>99</v>
      </c>
      <c r="I32" s="59"/>
      <c r="J32" s="75" t="s">
        <v>100</v>
      </c>
      <c r="K32" s="59"/>
    </row>
    <row r="33" spans="2:11" x14ac:dyDescent="0.3">
      <c r="B33" s="14"/>
      <c r="C33" s="59"/>
      <c r="D33" s="75"/>
      <c r="E33" s="59"/>
      <c r="F33" s="75"/>
      <c r="G33" s="59"/>
      <c r="H33" s="75"/>
      <c r="I33" s="59"/>
      <c r="J33" s="75"/>
      <c r="K33" s="59"/>
    </row>
    <row r="34" spans="2:11" x14ac:dyDescent="0.3">
      <c r="B34" s="14"/>
      <c r="C34" s="74" t="s">
        <v>95</v>
      </c>
      <c r="D34" s="85"/>
      <c r="E34" s="86"/>
      <c r="F34" s="85"/>
      <c r="G34" s="86"/>
      <c r="H34" s="85"/>
      <c r="I34" s="86"/>
      <c r="J34" s="85"/>
      <c r="K34" s="59"/>
    </row>
    <row r="35" spans="2:11" x14ac:dyDescent="0.3">
      <c r="C35" s="66"/>
      <c r="D35" s="37"/>
      <c r="E35" s="67"/>
      <c r="F35" s="37"/>
      <c r="G35" s="67"/>
      <c r="H35" s="37"/>
      <c r="I35" s="67"/>
      <c r="J35" s="37"/>
    </row>
    <row r="36" spans="2:11" x14ac:dyDescent="0.3">
      <c r="C36" s="26" t="s">
        <v>32</v>
      </c>
      <c r="D36" s="14"/>
      <c r="E36" s="14"/>
      <c r="F36" s="14"/>
      <c r="G36" s="14"/>
      <c r="H36" s="14"/>
      <c r="I36" s="14"/>
      <c r="J36" s="14"/>
    </row>
    <row r="37" spans="2:11" x14ac:dyDescent="0.3">
      <c r="C37" s="28" t="s">
        <v>71</v>
      </c>
      <c r="D37" s="76"/>
      <c r="E37" s="77"/>
      <c r="F37" s="76"/>
      <c r="G37" s="77"/>
      <c r="H37" s="76"/>
      <c r="I37" s="77"/>
      <c r="J37" s="76"/>
    </row>
    <row r="38" spans="2:11" x14ac:dyDescent="0.3">
      <c r="C38" s="28" t="s">
        <v>72</v>
      </c>
      <c r="D38" s="76"/>
      <c r="E38" s="77"/>
      <c r="F38" s="76"/>
      <c r="G38" s="77"/>
      <c r="H38" s="76"/>
      <c r="I38" s="77"/>
      <c r="J38" s="76"/>
    </row>
    <row r="39" spans="2:11" x14ac:dyDescent="0.3">
      <c r="C39" s="28" t="s">
        <v>73</v>
      </c>
      <c r="D39" s="76"/>
      <c r="E39" s="77"/>
      <c r="F39" s="76"/>
      <c r="G39" s="77"/>
      <c r="H39" s="76"/>
      <c r="I39" s="77"/>
      <c r="J39" s="76"/>
    </row>
    <row r="40" spans="2:11" x14ac:dyDescent="0.3">
      <c r="C40" s="28" t="s">
        <v>60</v>
      </c>
      <c r="D40" s="76"/>
      <c r="E40" s="77"/>
      <c r="F40" s="76"/>
      <c r="G40" s="77"/>
      <c r="H40" s="76"/>
      <c r="I40" s="77"/>
      <c r="J40" s="76"/>
    </row>
    <row r="41" spans="2:11" x14ac:dyDescent="0.3">
      <c r="C41" s="28" t="s">
        <v>69</v>
      </c>
      <c r="D41" s="76"/>
      <c r="E41" s="77"/>
      <c r="F41" s="76"/>
      <c r="G41" s="77"/>
      <c r="H41" s="76"/>
      <c r="I41" s="77"/>
      <c r="J41" s="76"/>
    </row>
    <row r="42" spans="2:11" x14ac:dyDescent="0.3">
      <c r="C42" s="28" t="s">
        <v>83</v>
      </c>
      <c r="D42" s="76"/>
      <c r="E42" s="78"/>
      <c r="F42" s="76"/>
      <c r="G42" s="78"/>
      <c r="H42" s="76"/>
      <c r="I42" s="78"/>
      <c r="J42" s="76"/>
    </row>
    <row r="43" spans="2:11" x14ac:dyDescent="0.3">
      <c r="C43" s="28"/>
      <c r="D43" s="79"/>
      <c r="E43" s="79"/>
      <c r="F43" s="79"/>
      <c r="G43" s="79"/>
      <c r="H43" s="79"/>
      <c r="I43" s="79"/>
      <c r="J43" s="79"/>
    </row>
    <row r="44" spans="2:11" x14ac:dyDescent="0.3">
      <c r="C44" s="26" t="s">
        <v>68</v>
      </c>
      <c r="D44" s="76"/>
      <c r="E44" s="80"/>
      <c r="F44" s="76"/>
      <c r="G44" s="80"/>
      <c r="H44" s="76"/>
      <c r="I44" s="81"/>
      <c r="J44" s="76"/>
    </row>
    <row r="45" spans="2:11" x14ac:dyDescent="0.3">
      <c r="C45" s="26"/>
      <c r="D45" s="82"/>
      <c r="E45" s="80"/>
      <c r="F45" s="82"/>
      <c r="G45" s="80"/>
      <c r="H45" s="82"/>
      <c r="I45" s="83"/>
      <c r="J45" s="82"/>
    </row>
    <row r="46" spans="2:11" x14ac:dyDescent="0.3">
      <c r="C46" s="28" t="s">
        <v>36</v>
      </c>
      <c r="D46" s="76"/>
      <c r="E46" s="77"/>
      <c r="F46" s="76"/>
      <c r="G46" s="77"/>
      <c r="H46" s="76"/>
      <c r="I46" s="77"/>
      <c r="J46" s="76"/>
    </row>
    <row r="47" spans="2:11" x14ac:dyDescent="0.3">
      <c r="C47" s="28" t="s">
        <v>35</v>
      </c>
      <c r="D47" s="76"/>
      <c r="E47" s="78"/>
      <c r="F47" s="76"/>
      <c r="G47" s="78"/>
      <c r="H47" s="76"/>
      <c r="I47" s="78"/>
      <c r="J47" s="76"/>
    </row>
    <row r="48" spans="2:11" x14ac:dyDescent="0.3">
      <c r="C48" s="28" t="s">
        <v>34</v>
      </c>
      <c r="D48" s="76"/>
      <c r="E48" s="77"/>
      <c r="F48" s="76"/>
      <c r="G48" s="77"/>
      <c r="H48" s="76"/>
      <c r="I48" s="77"/>
      <c r="J48" s="76"/>
    </row>
    <row r="49" spans="2:10" x14ac:dyDescent="0.3">
      <c r="C49" s="28" t="s">
        <v>33</v>
      </c>
      <c r="D49" s="76"/>
      <c r="E49" s="78"/>
      <c r="F49" s="76"/>
      <c r="G49" s="78"/>
      <c r="H49" s="76"/>
      <c r="I49" s="78"/>
      <c r="J49" s="76"/>
    </row>
    <row r="50" spans="2:10" x14ac:dyDescent="0.3">
      <c r="C50" s="26"/>
      <c r="D50" s="82"/>
      <c r="E50" s="77"/>
      <c r="F50" s="82"/>
      <c r="G50" s="77"/>
      <c r="H50" s="82"/>
      <c r="I50" s="77"/>
      <c r="J50" s="82"/>
    </row>
    <row r="51" spans="2:10" x14ac:dyDescent="0.3">
      <c r="C51" s="26" t="s">
        <v>70</v>
      </c>
      <c r="D51" s="76"/>
      <c r="E51" s="77"/>
      <c r="F51" s="76"/>
      <c r="G51" s="77"/>
      <c r="H51" s="76"/>
      <c r="I51" s="77"/>
      <c r="J51" s="76"/>
    </row>
    <row r="52" spans="2:10" x14ac:dyDescent="0.3">
      <c r="C52" s="26"/>
      <c r="D52" s="82"/>
      <c r="E52" s="78"/>
      <c r="F52" s="82"/>
      <c r="G52" s="78"/>
      <c r="H52" s="82"/>
      <c r="I52" s="78"/>
      <c r="J52" s="82"/>
    </row>
    <row r="53" spans="2:10" x14ac:dyDescent="0.3">
      <c r="C53" s="26" t="s">
        <v>37</v>
      </c>
      <c r="D53" s="76"/>
      <c r="E53" s="77"/>
      <c r="F53" s="76"/>
      <c r="G53" s="77"/>
      <c r="H53" s="76"/>
      <c r="I53" s="77"/>
      <c r="J53" s="76"/>
    </row>
    <row r="54" spans="2:10" x14ac:dyDescent="0.3">
      <c r="C54" s="66"/>
      <c r="D54" s="84"/>
      <c r="E54" s="77"/>
      <c r="F54" s="84"/>
      <c r="G54" s="77"/>
      <c r="H54" s="84"/>
      <c r="I54" s="77"/>
      <c r="J54" s="84"/>
    </row>
    <row r="55" spans="2:10" x14ac:dyDescent="0.3">
      <c r="C55" s="66"/>
      <c r="D55" s="70"/>
      <c r="E55" s="15"/>
      <c r="F55" s="70"/>
      <c r="G55" s="15"/>
      <c r="H55" s="70"/>
      <c r="I55" s="15"/>
      <c r="J55" s="70"/>
    </row>
    <row r="56" spans="2:10" x14ac:dyDescent="0.3">
      <c r="B56" s="14"/>
      <c r="C56" s="277"/>
      <c r="D56" s="277"/>
      <c r="E56" s="277"/>
      <c r="F56" s="277"/>
      <c r="G56" s="277"/>
      <c r="H56" s="277"/>
      <c r="I56" s="277"/>
      <c r="J56" s="277"/>
    </row>
    <row r="57" spans="2:10" x14ac:dyDescent="0.3">
      <c r="C57" s="72"/>
      <c r="D57" s="72"/>
      <c r="E57" s="72"/>
      <c r="F57" s="72"/>
      <c r="G57" s="72"/>
      <c r="H57" s="72"/>
      <c r="I57" s="72"/>
      <c r="J57" s="72"/>
    </row>
    <row r="59" spans="2:10" x14ac:dyDescent="0.3">
      <c r="B59" s="73"/>
    </row>
  </sheetData>
  <mergeCells count="4">
    <mergeCell ref="C3:J3"/>
    <mergeCell ref="C56:J56"/>
    <mergeCell ref="C5:J5"/>
    <mergeCell ref="C30:J30"/>
  </mergeCells>
  <conditionalFormatting sqref="D9">
    <cfRule type="expression" dxfId="140" priority="44">
      <formula>ISBLANK(D9)</formula>
    </cfRule>
  </conditionalFormatting>
  <conditionalFormatting sqref="D12:D17">
    <cfRule type="expression" dxfId="139" priority="87">
      <formula>ISBLANK(D12)</formula>
    </cfRule>
  </conditionalFormatting>
  <conditionalFormatting sqref="D19">
    <cfRule type="expression" dxfId="138" priority="74">
      <formula>ISBLANK(D19)</formula>
    </cfRule>
  </conditionalFormatting>
  <conditionalFormatting sqref="D21:D24">
    <cfRule type="expression" dxfId="137" priority="75">
      <formula>ISBLANK(D21)</formula>
    </cfRule>
  </conditionalFormatting>
  <conditionalFormatting sqref="D26">
    <cfRule type="expression" dxfId="136" priority="73">
      <formula>ISBLANK(D26)</formula>
    </cfRule>
  </conditionalFormatting>
  <conditionalFormatting sqref="D28">
    <cfRule type="expression" dxfId="135" priority="72">
      <formula>ISBLANK(D28)</formula>
    </cfRule>
  </conditionalFormatting>
  <conditionalFormatting sqref="D34">
    <cfRule type="expression" dxfId="134" priority="4">
      <formula>ISBLANK(D34)</formula>
    </cfRule>
  </conditionalFormatting>
  <conditionalFormatting sqref="D37:D42">
    <cfRule type="expression" dxfId="133" priority="38">
      <formula>ISBLANK(D37)</formula>
    </cfRule>
  </conditionalFormatting>
  <conditionalFormatting sqref="D44">
    <cfRule type="expression" dxfId="132" priority="25">
      <formula>ISBLANK(D44)</formula>
    </cfRule>
  </conditionalFormatting>
  <conditionalFormatting sqref="D46:D49">
    <cfRule type="expression" dxfId="131" priority="26">
      <formula>ISBLANK(D46)</formula>
    </cfRule>
  </conditionalFormatting>
  <conditionalFormatting sqref="D51">
    <cfRule type="expression" dxfId="130" priority="24">
      <formula>ISBLANK(D51)</formula>
    </cfRule>
  </conditionalFormatting>
  <conditionalFormatting sqref="D53">
    <cfRule type="expression" dxfId="129" priority="23">
      <formula>ISBLANK(D53)</formula>
    </cfRule>
  </conditionalFormatting>
  <conditionalFormatting sqref="F9">
    <cfRule type="expression" dxfId="128" priority="43">
      <formula>ISBLANK(F9)</formula>
    </cfRule>
  </conditionalFormatting>
  <conditionalFormatting sqref="F12:F17">
    <cfRule type="expression" dxfId="127" priority="84">
      <formula>ISBLANK(F12)</formula>
    </cfRule>
  </conditionalFormatting>
  <conditionalFormatting sqref="F19">
    <cfRule type="expression" dxfId="126" priority="68">
      <formula>ISBLANK(F19)</formula>
    </cfRule>
  </conditionalFormatting>
  <conditionalFormatting sqref="F21:F24">
    <cfRule type="expression" dxfId="125" priority="69">
      <formula>ISBLANK(F21)</formula>
    </cfRule>
  </conditionalFormatting>
  <conditionalFormatting sqref="F26">
    <cfRule type="expression" dxfId="124" priority="67">
      <formula>ISBLANK(F26)</formula>
    </cfRule>
  </conditionalFormatting>
  <conditionalFormatting sqref="F28">
    <cfRule type="expression" dxfId="123" priority="66">
      <formula>ISBLANK(F28)</formula>
    </cfRule>
  </conditionalFormatting>
  <conditionalFormatting sqref="F34">
    <cfRule type="expression" dxfId="122" priority="3">
      <formula>ISBLANK(F34)</formula>
    </cfRule>
  </conditionalFormatting>
  <conditionalFormatting sqref="F37:F42">
    <cfRule type="expression" dxfId="121" priority="35">
      <formula>ISBLANK(F37)</formula>
    </cfRule>
  </conditionalFormatting>
  <conditionalFormatting sqref="F44">
    <cfRule type="expression" dxfId="120" priority="19">
      <formula>ISBLANK(F44)</formula>
    </cfRule>
  </conditionalFormatting>
  <conditionalFormatting sqref="F46:F49">
    <cfRule type="expression" dxfId="119" priority="20">
      <formula>ISBLANK(F46)</formula>
    </cfRule>
  </conditionalFormatting>
  <conditionalFormatting sqref="F51">
    <cfRule type="expression" dxfId="118" priority="18">
      <formula>ISBLANK(F51)</formula>
    </cfRule>
  </conditionalFormatting>
  <conditionalFormatting sqref="F53">
    <cfRule type="expression" dxfId="117" priority="17">
      <formula>ISBLANK(F53)</formula>
    </cfRule>
  </conditionalFormatting>
  <conditionalFormatting sqref="H9">
    <cfRule type="expression" dxfId="116" priority="42">
      <formula>ISBLANK(H9)</formula>
    </cfRule>
  </conditionalFormatting>
  <conditionalFormatting sqref="H12:H17">
    <cfRule type="expression" dxfId="115" priority="81">
      <formula>ISBLANK(H12)</formula>
    </cfRule>
  </conditionalFormatting>
  <conditionalFormatting sqref="H19">
    <cfRule type="expression" dxfId="114" priority="62">
      <formula>ISBLANK(H19)</formula>
    </cfRule>
  </conditionalFormatting>
  <conditionalFormatting sqref="H21:H24">
    <cfRule type="expression" dxfId="113" priority="63">
      <formula>ISBLANK(H21)</formula>
    </cfRule>
  </conditionalFormatting>
  <conditionalFormatting sqref="H26">
    <cfRule type="expression" dxfId="112" priority="61">
      <formula>ISBLANK(H26)</formula>
    </cfRule>
  </conditionalFormatting>
  <conditionalFormatting sqref="H28">
    <cfRule type="expression" dxfId="111" priority="60">
      <formula>ISBLANK(H28)</formula>
    </cfRule>
  </conditionalFormatting>
  <conditionalFormatting sqref="H34">
    <cfRule type="expression" dxfId="110" priority="2">
      <formula>ISBLANK(H34)</formula>
    </cfRule>
  </conditionalFormatting>
  <conditionalFormatting sqref="H37:H42">
    <cfRule type="expression" dxfId="109" priority="32">
      <formula>ISBLANK(H37)</formula>
    </cfRule>
  </conditionalFormatting>
  <conditionalFormatting sqref="H44">
    <cfRule type="expression" dxfId="108" priority="13">
      <formula>ISBLANK(H44)</formula>
    </cfRule>
  </conditionalFormatting>
  <conditionalFormatting sqref="H46:H49">
    <cfRule type="expression" dxfId="107" priority="14">
      <formula>ISBLANK(H46)</formula>
    </cfRule>
  </conditionalFormatting>
  <conditionalFormatting sqref="H51">
    <cfRule type="expression" dxfId="106" priority="12">
      <formula>ISBLANK(H51)</formula>
    </cfRule>
  </conditionalFormatting>
  <conditionalFormatting sqref="H53">
    <cfRule type="expression" dxfId="105" priority="11">
      <formula>ISBLANK(H53)</formula>
    </cfRule>
  </conditionalFormatting>
  <conditionalFormatting sqref="J9">
    <cfRule type="expression" dxfId="104" priority="41">
      <formula>ISBLANK(J9)</formula>
    </cfRule>
  </conditionalFormatting>
  <conditionalFormatting sqref="J12:J17">
    <cfRule type="expression" dxfId="103" priority="78">
      <formula>ISBLANK(J12)</formula>
    </cfRule>
  </conditionalFormatting>
  <conditionalFormatting sqref="J19">
    <cfRule type="expression" dxfId="102" priority="56">
      <formula>ISBLANK(J19)</formula>
    </cfRule>
  </conditionalFormatting>
  <conditionalFormatting sqref="J21:J24">
    <cfRule type="expression" dxfId="101" priority="57">
      <formula>ISBLANK(J21)</formula>
    </cfRule>
  </conditionalFormatting>
  <conditionalFormatting sqref="J26">
    <cfRule type="expression" dxfId="100" priority="55">
      <formula>ISBLANK(J26)</formula>
    </cfRule>
  </conditionalFormatting>
  <conditionalFormatting sqref="J28">
    <cfRule type="expression" dxfId="99" priority="54">
      <formula>ISBLANK(J28)</formula>
    </cfRule>
  </conditionalFormatting>
  <conditionalFormatting sqref="J34">
    <cfRule type="expression" dxfId="98" priority="1">
      <formula>ISBLANK(J34)</formula>
    </cfRule>
  </conditionalFormatting>
  <conditionalFormatting sqref="J37:J42">
    <cfRule type="expression" dxfId="97" priority="29">
      <formula>ISBLANK(J37)</formula>
    </cfRule>
  </conditionalFormatting>
  <conditionalFormatting sqref="J44">
    <cfRule type="expression" dxfId="96" priority="7">
      <formula>ISBLANK(J44)</formula>
    </cfRule>
  </conditionalFormatting>
  <conditionalFormatting sqref="J46:J49">
    <cfRule type="expression" dxfId="95" priority="8">
      <formula>ISBLANK(J46)</formula>
    </cfRule>
  </conditionalFormatting>
  <conditionalFormatting sqref="J51">
    <cfRule type="expression" dxfId="94" priority="6">
      <formula>ISBLANK(J51)</formula>
    </cfRule>
  </conditionalFormatting>
  <conditionalFormatting sqref="J53">
    <cfRule type="expression" dxfId="93" priority="5">
      <formula>ISBLANK(J53)</formula>
    </cfRule>
  </conditionalFormatting>
  <pageMargins left="0.70866141732283472" right="0.51181102362204722" top="0.74803149606299213" bottom="0.74803149606299213" header="0.31496062992125984" footer="0.31496062992125984"/>
  <pageSetup scale="69" orientation="portrait" r:id="rId1"/>
  <headerFooter>
    <oddHeader>&amp;L&amp;"-,Bold"&amp;16&amp;U&amp;KC00000CONFIDENTIAL</oddHeader>
    <oddFooter>&amp;LSection 155G - Prior Approval-Minor (2020)
&amp;CSummary of Information&amp;R&amp;A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L45"/>
  <sheetViews>
    <sheetView showGridLines="0" zoomScaleNormal="100" workbookViewId="0">
      <selection activeCell="B3" sqref="B3"/>
    </sheetView>
  </sheetViews>
  <sheetFormatPr defaultColWidth="8.88671875" defaultRowHeight="15.6" x14ac:dyDescent="0.3"/>
  <cols>
    <col min="1" max="1" width="4.44140625" style="61" customWidth="1"/>
    <col min="2" max="2" width="6.88671875" style="19" customWidth="1"/>
    <col min="3" max="3" width="33.77734375" style="2" customWidth="1"/>
    <col min="4" max="4" width="17.44140625" style="2" customWidth="1"/>
    <col min="5" max="5" width="4.88671875" style="2" customWidth="1"/>
    <col min="6" max="6" width="18.33203125" style="2" customWidth="1"/>
    <col min="7" max="8" width="4.6640625" style="2" customWidth="1"/>
    <col min="9" max="9" width="24.77734375" style="2" customWidth="1"/>
    <col min="10" max="10" width="4.33203125" style="2" customWidth="1"/>
    <col min="11" max="11" width="16.77734375" style="2" customWidth="1"/>
    <col min="12" max="16384" width="8.88671875" style="2"/>
  </cols>
  <sheetData>
    <row r="2" spans="1:12" x14ac:dyDescent="0.3">
      <c r="B2" s="162" t="s">
        <v>255</v>
      </c>
      <c r="C2" s="266" t="s">
        <v>215</v>
      </c>
      <c r="D2" s="266"/>
      <c r="E2" s="266"/>
      <c r="F2" s="266"/>
      <c r="G2" s="266"/>
      <c r="H2" s="266"/>
      <c r="I2" s="266"/>
      <c r="J2" s="266"/>
      <c r="K2" s="266"/>
      <c r="L2" s="266"/>
    </row>
    <row r="3" spans="1:12" x14ac:dyDescent="0.3">
      <c r="C3" s="165"/>
    </row>
    <row r="4" spans="1:12" x14ac:dyDescent="0.3">
      <c r="B4" s="172" t="s">
        <v>197</v>
      </c>
      <c r="C4" s="2" t="s">
        <v>244</v>
      </c>
      <c r="I4" s="282"/>
      <c r="J4" s="282"/>
      <c r="K4" s="282"/>
    </row>
    <row r="5" spans="1:12" x14ac:dyDescent="0.3">
      <c r="A5" s="2"/>
      <c r="C5" s="2" t="s">
        <v>236</v>
      </c>
      <c r="I5" s="283"/>
      <c r="J5" s="283"/>
      <c r="K5" s="283"/>
    </row>
    <row r="6" spans="1:12" x14ac:dyDescent="0.3">
      <c r="A6" s="2"/>
    </row>
    <row r="7" spans="1:12" x14ac:dyDescent="0.3">
      <c r="A7" s="2"/>
      <c r="I7" s="114" t="s">
        <v>104</v>
      </c>
      <c r="J7" s="114"/>
      <c r="K7" s="2" t="s">
        <v>105</v>
      </c>
    </row>
    <row r="8" spans="1:12" x14ac:dyDescent="0.3">
      <c r="A8" s="2"/>
      <c r="C8" s="2" t="s">
        <v>141</v>
      </c>
      <c r="I8" s="115"/>
      <c r="J8" s="114"/>
      <c r="K8" s="115"/>
    </row>
    <row r="9" spans="1:12" x14ac:dyDescent="0.3">
      <c r="A9" s="2"/>
      <c r="C9" s="2" t="s">
        <v>111</v>
      </c>
    </row>
    <row r="11" spans="1:12" x14ac:dyDescent="0.3">
      <c r="A11" s="2"/>
      <c r="B11" s="168" t="s">
        <v>199</v>
      </c>
      <c r="C11" s="265" t="s">
        <v>103</v>
      </c>
      <c r="D11" s="265"/>
      <c r="E11" s="265"/>
      <c r="F11" s="265"/>
      <c r="G11" s="265"/>
      <c r="H11" s="265"/>
      <c r="I11" s="265"/>
      <c r="J11" s="265"/>
      <c r="K11" s="265"/>
      <c r="L11" s="265"/>
    </row>
    <row r="12" spans="1:12" x14ac:dyDescent="0.3">
      <c r="A12" s="2"/>
      <c r="B12" s="14"/>
      <c r="C12" s="59"/>
      <c r="D12" s="75" t="s">
        <v>104</v>
      </c>
      <c r="E12" s="59"/>
      <c r="F12" s="75" t="s">
        <v>105</v>
      </c>
      <c r="G12" s="59"/>
      <c r="H12" s="59"/>
      <c r="I12" s="75"/>
      <c r="J12" s="59"/>
      <c r="K12" s="75"/>
      <c r="L12" s="59"/>
    </row>
    <row r="13" spans="1:12" ht="16.2" thickBot="1" x14ac:dyDescent="0.35">
      <c r="A13" s="2"/>
      <c r="B13" s="14"/>
      <c r="C13" s="59"/>
      <c r="D13" s="71"/>
      <c r="E13" s="71"/>
      <c r="F13" s="71"/>
      <c r="G13" s="71"/>
      <c r="H13" s="71"/>
      <c r="I13" s="71"/>
      <c r="J13" s="71"/>
      <c r="K13" s="71"/>
      <c r="L13" s="59"/>
    </row>
    <row r="14" spans="1:12" ht="16.2" thickTop="1" x14ac:dyDescent="0.3">
      <c r="A14" s="2"/>
      <c r="C14" s="28" t="s">
        <v>71</v>
      </c>
      <c r="D14" s="76"/>
      <c r="F14" s="174"/>
      <c r="H14" s="219"/>
    </row>
    <row r="15" spans="1:12" x14ac:dyDescent="0.3">
      <c r="A15" s="2"/>
      <c r="C15" s="28" t="s">
        <v>72</v>
      </c>
      <c r="D15" s="76"/>
      <c r="F15" s="174"/>
      <c r="H15" s="220"/>
    </row>
    <row r="16" spans="1:12" x14ac:dyDescent="0.3">
      <c r="A16" s="2"/>
      <c r="C16" s="28" t="s">
        <v>73</v>
      </c>
      <c r="D16" s="76"/>
      <c r="F16" s="174"/>
      <c r="H16" s="220"/>
    </row>
    <row r="17" spans="1:12" x14ac:dyDescent="0.3">
      <c r="A17" s="2"/>
      <c r="C17" s="28"/>
      <c r="H17" s="220"/>
    </row>
    <row r="18" spans="1:12" x14ac:dyDescent="0.3">
      <c r="A18" s="2"/>
      <c r="C18" s="28" t="s">
        <v>239</v>
      </c>
      <c r="H18" s="220"/>
      <c r="I18" s="173"/>
      <c r="J18" s="173"/>
      <c r="K18" s="173"/>
    </row>
    <row r="19" spans="1:12" x14ac:dyDescent="0.3">
      <c r="A19" s="2"/>
      <c r="C19" s="28" t="s">
        <v>107</v>
      </c>
      <c r="D19" s="76"/>
      <c r="F19" s="174"/>
      <c r="H19" s="220"/>
      <c r="I19" s="173"/>
      <c r="J19" s="173"/>
      <c r="K19" s="173"/>
    </row>
    <row r="20" spans="1:12" x14ac:dyDescent="0.3">
      <c r="A20" s="2"/>
      <c r="C20" s="28" t="s">
        <v>106</v>
      </c>
      <c r="D20" s="76"/>
      <c r="F20" s="174"/>
      <c r="H20" s="220"/>
      <c r="I20" s="173"/>
      <c r="J20" s="173"/>
      <c r="K20" s="173"/>
    </row>
    <row r="21" spans="1:12" ht="16.2" customHeight="1" x14ac:dyDescent="0.3">
      <c r="A21" s="2"/>
      <c r="C21" s="28" t="s">
        <v>108</v>
      </c>
      <c r="D21" s="76"/>
      <c r="F21" s="174"/>
      <c r="H21" s="220"/>
      <c r="I21" s="279" t="s">
        <v>237</v>
      </c>
      <c r="J21" s="280"/>
      <c r="K21" s="280"/>
      <c r="L21" s="280"/>
    </row>
    <row r="22" spans="1:12" x14ac:dyDescent="0.3">
      <c r="A22" s="2"/>
      <c r="C22" s="28" t="s">
        <v>109</v>
      </c>
      <c r="D22" s="76"/>
      <c r="F22" s="174"/>
      <c r="H22" s="220"/>
      <c r="I22" s="231" t="s">
        <v>238</v>
      </c>
      <c r="J22" s="173"/>
      <c r="K22" s="173"/>
    </row>
    <row r="23" spans="1:12" x14ac:dyDescent="0.3">
      <c r="A23" s="2"/>
      <c r="C23" s="28" t="s">
        <v>110</v>
      </c>
      <c r="D23" s="76"/>
      <c r="F23" s="174"/>
      <c r="H23" s="220"/>
      <c r="I23" s="173"/>
      <c r="J23" s="173"/>
      <c r="K23" s="173"/>
    </row>
    <row r="24" spans="1:12" x14ac:dyDescent="0.3">
      <c r="A24" s="2"/>
      <c r="C24" s="28"/>
      <c r="H24" s="220"/>
    </row>
    <row r="25" spans="1:12" x14ac:dyDescent="0.3">
      <c r="A25" s="2"/>
      <c r="C25" s="28" t="s">
        <v>69</v>
      </c>
      <c r="D25" s="76"/>
      <c r="F25" s="174"/>
      <c r="H25" s="220"/>
    </row>
    <row r="26" spans="1:12" x14ac:dyDescent="0.3">
      <c r="A26" s="2"/>
      <c r="C26" s="28" t="s">
        <v>83</v>
      </c>
      <c r="D26" s="76"/>
      <c r="F26" s="174"/>
      <c r="H26" s="220"/>
    </row>
    <row r="27" spans="1:12" x14ac:dyDescent="0.3">
      <c r="A27" s="2"/>
      <c r="C27" s="28"/>
      <c r="H27" s="220"/>
    </row>
    <row r="28" spans="1:12" x14ac:dyDescent="0.3">
      <c r="A28" s="2"/>
      <c r="C28" s="28" t="s">
        <v>36</v>
      </c>
      <c r="D28" s="76"/>
      <c r="F28" s="174"/>
      <c r="H28" s="220"/>
    </row>
    <row r="29" spans="1:12" x14ac:dyDescent="0.3">
      <c r="A29" s="2"/>
      <c r="C29" s="28" t="s">
        <v>35</v>
      </c>
      <c r="D29" s="76"/>
      <c r="F29" s="174"/>
      <c r="H29" s="220"/>
    </row>
    <row r="30" spans="1:12" x14ac:dyDescent="0.3">
      <c r="A30" s="2"/>
      <c r="C30" s="28" t="s">
        <v>34</v>
      </c>
      <c r="D30" s="76"/>
      <c r="F30" s="174"/>
      <c r="H30" s="220"/>
    </row>
    <row r="31" spans="1:12" ht="16.2" thickBot="1" x14ac:dyDescent="0.35">
      <c r="A31" s="2"/>
      <c r="C31" s="28" t="s">
        <v>33</v>
      </c>
      <c r="D31" s="76"/>
      <c r="F31" s="174"/>
      <c r="H31" s="221"/>
    </row>
    <row r="32" spans="1:12" ht="16.2" thickTop="1" x14ac:dyDescent="0.3">
      <c r="A32" s="2"/>
      <c r="C32" s="26"/>
    </row>
    <row r="33" spans="1:9" ht="15.6" customHeight="1" x14ac:dyDescent="0.3">
      <c r="A33" s="2"/>
      <c r="B33" s="172" t="s">
        <v>200</v>
      </c>
      <c r="C33" s="261" t="s">
        <v>112</v>
      </c>
      <c r="D33" s="261"/>
      <c r="E33" s="261"/>
      <c r="F33" s="261"/>
      <c r="G33" s="281"/>
      <c r="H33" s="161"/>
      <c r="I33" s="116"/>
    </row>
    <row r="34" spans="1:9" ht="15.6" customHeight="1" x14ac:dyDescent="0.3">
      <c r="A34" s="2"/>
      <c r="C34" s="87"/>
      <c r="D34" s="87"/>
      <c r="E34" s="87"/>
      <c r="F34" s="87"/>
      <c r="G34" s="87"/>
      <c r="H34" s="87"/>
      <c r="I34" s="118"/>
    </row>
    <row r="35" spans="1:9" x14ac:dyDescent="0.3">
      <c r="A35" s="2"/>
      <c r="B35" s="14"/>
      <c r="C35" s="261" t="s">
        <v>113</v>
      </c>
      <c r="D35" s="261"/>
      <c r="E35" s="261"/>
      <c r="F35" s="261"/>
      <c r="I35" s="117"/>
    </row>
    <row r="36" spans="1:9" x14ac:dyDescent="0.3">
      <c r="A36" s="2"/>
      <c r="C36" s="261" t="s">
        <v>114</v>
      </c>
      <c r="D36" s="261"/>
      <c r="E36" s="261"/>
      <c r="F36" s="261"/>
      <c r="I36" s="17"/>
    </row>
    <row r="37" spans="1:9" x14ac:dyDescent="0.3">
      <c r="A37" s="2"/>
      <c r="B37" s="73"/>
    </row>
    <row r="39" spans="1:9" x14ac:dyDescent="0.3">
      <c r="B39" s="172" t="s">
        <v>201</v>
      </c>
      <c r="C39" s="2" t="s">
        <v>198</v>
      </c>
    </row>
    <row r="40" spans="1:9" x14ac:dyDescent="0.3">
      <c r="C40" s="278"/>
      <c r="D40" s="278"/>
      <c r="E40" s="278"/>
      <c r="F40" s="278"/>
      <c r="G40" s="278"/>
      <c r="H40" s="278"/>
      <c r="I40" s="278"/>
    </row>
    <row r="41" spans="1:9" x14ac:dyDescent="0.3">
      <c r="C41" s="278"/>
      <c r="D41" s="278"/>
      <c r="E41" s="278"/>
      <c r="F41" s="278"/>
      <c r="G41" s="278"/>
      <c r="H41" s="278"/>
      <c r="I41" s="278"/>
    </row>
    <row r="42" spans="1:9" x14ac:dyDescent="0.3">
      <c r="C42" s="278"/>
      <c r="D42" s="278"/>
      <c r="E42" s="278"/>
      <c r="F42" s="278"/>
      <c r="G42" s="278"/>
      <c r="H42" s="278"/>
      <c r="I42" s="278"/>
    </row>
    <row r="43" spans="1:9" x14ac:dyDescent="0.3">
      <c r="C43" s="278"/>
      <c r="D43" s="278"/>
      <c r="E43" s="278"/>
      <c r="F43" s="278"/>
      <c r="G43" s="278"/>
      <c r="H43" s="278"/>
      <c r="I43" s="278"/>
    </row>
    <row r="44" spans="1:9" x14ac:dyDescent="0.3">
      <c r="C44" s="278"/>
      <c r="D44" s="278"/>
      <c r="E44" s="278"/>
      <c r="F44" s="278"/>
      <c r="G44" s="278"/>
      <c r="H44" s="278"/>
      <c r="I44" s="278"/>
    </row>
    <row r="45" spans="1:9" x14ac:dyDescent="0.3">
      <c r="C45" s="278"/>
      <c r="D45" s="278"/>
      <c r="E45" s="278"/>
      <c r="F45" s="278"/>
      <c r="G45" s="278"/>
      <c r="H45" s="278"/>
      <c r="I45" s="278"/>
    </row>
  </sheetData>
  <mergeCells count="9">
    <mergeCell ref="C40:I45"/>
    <mergeCell ref="I21:L21"/>
    <mergeCell ref="C2:L2"/>
    <mergeCell ref="C35:F35"/>
    <mergeCell ref="C36:F36"/>
    <mergeCell ref="C11:L11"/>
    <mergeCell ref="C33:G33"/>
    <mergeCell ref="I4:K4"/>
    <mergeCell ref="I5:K5"/>
  </mergeCells>
  <conditionalFormatting sqref="C40">
    <cfRule type="expression" dxfId="92" priority="1">
      <formula>ISBLANK(C40)</formula>
    </cfRule>
  </conditionalFormatting>
  <conditionalFormatting sqref="D14:D16">
    <cfRule type="expression" dxfId="91" priority="34">
      <formula>ISBLANK(D14)</formula>
    </cfRule>
  </conditionalFormatting>
  <conditionalFormatting sqref="D19:D23">
    <cfRule type="expression" dxfId="90" priority="29">
      <formula>ISBLANK(D19)</formula>
    </cfRule>
  </conditionalFormatting>
  <conditionalFormatting sqref="D25:D26">
    <cfRule type="expression" dxfId="89" priority="27">
      <formula>ISBLANK(D25)</formula>
    </cfRule>
  </conditionalFormatting>
  <conditionalFormatting sqref="D28:D31">
    <cfRule type="expression" dxfId="88" priority="23">
      <formula>ISBLANK(D28)</formula>
    </cfRule>
  </conditionalFormatting>
  <conditionalFormatting sqref="F14:F16">
    <cfRule type="expression" dxfId="87" priority="20">
      <formula>ISBLANK(F14)</formula>
    </cfRule>
  </conditionalFormatting>
  <conditionalFormatting sqref="F19:F23">
    <cfRule type="expression" dxfId="86" priority="15">
      <formula>ISBLANK(F19)</formula>
    </cfRule>
  </conditionalFormatting>
  <conditionalFormatting sqref="F25:F26">
    <cfRule type="expression" dxfId="85" priority="13">
      <formula>ISBLANK(F25)</formula>
    </cfRule>
  </conditionalFormatting>
  <conditionalFormatting sqref="F28:F31">
    <cfRule type="expression" dxfId="84" priority="9">
      <formula>ISBLANK(F28)</formula>
    </cfRule>
  </conditionalFormatting>
  <conditionalFormatting sqref="I4:I5">
    <cfRule type="expression" dxfId="83" priority="2">
      <formula>ISBLANK(I4)</formula>
    </cfRule>
  </conditionalFormatting>
  <conditionalFormatting sqref="I8">
    <cfRule type="expression" dxfId="82" priority="8">
      <formula>ISBLANK(I8)</formula>
    </cfRule>
  </conditionalFormatting>
  <conditionalFormatting sqref="I33">
    <cfRule type="expression" dxfId="81" priority="6">
      <formula>ISBLANK(I33)</formula>
    </cfRule>
  </conditionalFormatting>
  <conditionalFormatting sqref="I35:I36">
    <cfRule type="expression" dxfId="80" priority="4">
      <formula>ISBLANK(I35)</formula>
    </cfRule>
  </conditionalFormatting>
  <conditionalFormatting sqref="K8">
    <cfRule type="expression" dxfId="79" priority="3">
      <formula>ISBLANK(K8)</formula>
    </cfRule>
  </conditionalFormatting>
  <dataValidations disablePrompts="1" count="1">
    <dataValidation type="list" allowBlank="1" showInputMessage="1" showErrorMessage="1" prompt="Yes/No" sqref="I4" xr:uid="{00000000-0002-0000-0600-000000000000}">
      <formula1>YesnoBox</formula1>
    </dataValidation>
  </dataValidations>
  <pageMargins left="0.70866141732283472" right="0.51181102362204722" top="0.74803149606299213" bottom="0.74803149606299213" header="0.31496062992125984" footer="0.31496062992125984"/>
  <pageSetup scale="68" orientation="landscape" r:id="rId1"/>
  <headerFooter>
    <oddHeader>&amp;L&amp;"-,Bold"&amp;16&amp;U&amp;KC00000CONFIDENTIAL</oddHeader>
    <oddFooter>&amp;LSection 155G - Prior Approval (2018)&amp;CSummary of Information&amp;R&amp;A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M56"/>
  <sheetViews>
    <sheetView showGridLines="0" zoomScaleNormal="100" zoomScalePageLayoutView="75" workbookViewId="0">
      <selection activeCell="B3" sqref="B3"/>
    </sheetView>
  </sheetViews>
  <sheetFormatPr defaultColWidth="8.88671875" defaultRowHeight="15.6" x14ac:dyDescent="0.3"/>
  <cols>
    <col min="1" max="1" width="4.44140625" style="61" customWidth="1"/>
    <col min="2" max="2" width="6.88671875" style="19" customWidth="1"/>
    <col min="3" max="3" width="25.33203125" style="2" customWidth="1"/>
    <col min="4" max="4" width="5" style="2" customWidth="1"/>
    <col min="5" max="5" width="17.44140625" style="2" customWidth="1"/>
    <col min="6" max="7" width="4.88671875" style="2" customWidth="1"/>
    <col min="8" max="8" width="18.33203125" style="2" customWidth="1"/>
    <col min="9" max="9" width="4.6640625" style="2" customWidth="1"/>
    <col min="10" max="10" width="16.6640625" style="2" customWidth="1"/>
    <col min="11" max="11" width="4.33203125" style="2" customWidth="1"/>
    <col min="12" max="12" width="16.77734375" style="2" customWidth="1"/>
    <col min="13" max="16384" width="8.88671875" style="2"/>
  </cols>
  <sheetData>
    <row r="2" spans="2:13" x14ac:dyDescent="0.3">
      <c r="B2" s="162" t="s">
        <v>256</v>
      </c>
      <c r="C2" s="284" t="s">
        <v>214</v>
      </c>
      <c r="D2" s="284"/>
      <c r="E2" s="284"/>
      <c r="F2" s="284"/>
      <c r="G2" s="284"/>
      <c r="H2" s="284"/>
      <c r="I2" s="284"/>
      <c r="J2" s="284"/>
      <c r="K2" s="284"/>
      <c r="L2" s="284"/>
    </row>
    <row r="3" spans="2:13" x14ac:dyDescent="0.3">
      <c r="C3" s="166"/>
      <c r="D3" s="89"/>
      <c r="E3"/>
      <c r="F3"/>
      <c r="G3"/>
      <c r="H3"/>
      <c r="I3"/>
      <c r="J3"/>
      <c r="K3"/>
    </row>
    <row r="4" spans="2:13" x14ac:dyDescent="0.3">
      <c r="B4" s="176" t="s">
        <v>197</v>
      </c>
      <c r="C4" s="90" t="s">
        <v>126</v>
      </c>
      <c r="D4" s="90"/>
      <c r="E4"/>
      <c r="F4"/>
      <c r="G4"/>
      <c r="H4"/>
      <c r="I4"/>
      <c r="J4"/>
      <c r="K4"/>
    </row>
    <row r="5" spans="2:13" x14ac:dyDescent="0.3">
      <c r="B5" s="172"/>
      <c r="C5" s="90"/>
      <c r="D5" s="90"/>
      <c r="E5"/>
      <c r="F5"/>
      <c r="G5"/>
      <c r="H5"/>
      <c r="I5"/>
      <c r="J5"/>
      <c r="K5"/>
    </row>
    <row r="6" spans="2:13" ht="16.2" thickBot="1" x14ac:dyDescent="0.35">
      <c r="B6" s="172"/>
      <c r="C6" s="91"/>
      <c r="D6" s="91"/>
      <c r="E6" s="94" t="s">
        <v>115</v>
      </c>
      <c r="H6" s="94" t="s">
        <v>116</v>
      </c>
      <c r="J6"/>
      <c r="K6"/>
    </row>
    <row r="7" spans="2:13" x14ac:dyDescent="0.3">
      <c r="B7" s="172"/>
      <c r="C7" s="91" t="s">
        <v>117</v>
      </c>
      <c r="D7" s="91"/>
      <c r="E7" s="64"/>
      <c r="F7" s="92"/>
      <c r="G7" s="92"/>
      <c r="H7" s="76"/>
      <c r="J7"/>
      <c r="K7"/>
    </row>
    <row r="8" spans="2:13" x14ac:dyDescent="0.3">
      <c r="B8" s="172"/>
      <c r="C8" s="91" t="s">
        <v>118</v>
      </c>
      <c r="D8" s="91"/>
      <c r="E8" s="64"/>
      <c r="F8" s="92"/>
      <c r="G8" s="92"/>
      <c r="H8" s="76"/>
      <c r="J8"/>
      <c r="K8"/>
    </row>
    <row r="9" spans="2:13" ht="15.6" customHeight="1" thickBot="1" x14ac:dyDescent="0.35">
      <c r="B9" s="168"/>
      <c r="C9" s="91" t="s">
        <v>119</v>
      </c>
      <c r="D9" s="91"/>
      <c r="E9" s="97">
        <f>+E7+E8</f>
        <v>0</v>
      </c>
      <c r="F9" s="92"/>
      <c r="G9" s="92"/>
      <c r="H9" s="98">
        <f>+H7+H8</f>
        <v>0</v>
      </c>
      <c r="J9"/>
      <c r="K9"/>
      <c r="L9" s="88"/>
      <c r="M9" s="88"/>
    </row>
    <row r="10" spans="2:13" ht="15.6" customHeight="1" x14ac:dyDescent="0.3">
      <c r="B10" s="168"/>
      <c r="C10" s="91"/>
      <c r="D10" s="91"/>
      <c r="E10" s="108"/>
      <c r="F10" s="92"/>
      <c r="G10" s="92"/>
      <c r="H10" s="109"/>
      <c r="J10"/>
      <c r="K10"/>
      <c r="L10" s="88"/>
      <c r="M10" s="88"/>
    </row>
    <row r="11" spans="2:13" ht="15.6" customHeight="1" x14ac:dyDescent="0.3">
      <c r="B11" s="168"/>
      <c r="C11" s="91"/>
      <c r="D11" s="91"/>
      <c r="E11" s="108"/>
      <c r="F11" s="92"/>
      <c r="G11" s="92"/>
      <c r="H11" s="110" t="s">
        <v>135</v>
      </c>
      <c r="J11"/>
      <c r="K11"/>
      <c r="L11" s="88"/>
      <c r="M11" s="88"/>
    </row>
    <row r="12" spans="2:13" ht="15.6" customHeight="1" x14ac:dyDescent="0.3">
      <c r="B12" s="168"/>
      <c r="C12" s="290" t="s">
        <v>134</v>
      </c>
      <c r="D12" s="290"/>
      <c r="E12" s="290"/>
      <c r="F12" s="92"/>
      <c r="G12" s="92"/>
      <c r="H12" s="101"/>
      <c r="J12"/>
      <c r="K12"/>
      <c r="L12" s="88"/>
      <c r="M12" s="88"/>
    </row>
    <row r="13" spans="2:13" ht="15.6" customHeight="1" x14ac:dyDescent="0.3">
      <c r="B13" s="168"/>
      <c r="C13" s="291" t="s">
        <v>136</v>
      </c>
      <c r="D13" s="291"/>
      <c r="E13" s="291"/>
      <c r="F13" s="92"/>
      <c r="G13" s="92"/>
      <c r="H13" s="267"/>
      <c r="I13" s="268"/>
      <c r="J13" s="268"/>
      <c r="K13" s="268"/>
      <c r="L13" s="269"/>
      <c r="M13" s="167"/>
    </row>
    <row r="14" spans="2:13" x14ac:dyDescent="0.3">
      <c r="B14" s="175"/>
      <c r="C14" s="90"/>
      <c r="D14" s="90"/>
      <c r="E14"/>
      <c r="F14"/>
      <c r="G14"/>
      <c r="H14"/>
      <c r="I14"/>
      <c r="J14"/>
      <c r="K14"/>
      <c r="L14" s="75"/>
      <c r="M14" s="59"/>
    </row>
    <row r="15" spans="2:13" x14ac:dyDescent="0.3">
      <c r="B15" s="172" t="s">
        <v>199</v>
      </c>
      <c r="C15" s="90" t="s">
        <v>127</v>
      </c>
      <c r="D15" s="90"/>
      <c r="E15"/>
      <c r="F15"/>
      <c r="G15"/>
      <c r="H15"/>
      <c r="I15"/>
      <c r="J15"/>
      <c r="K15"/>
    </row>
    <row r="16" spans="2:13" x14ac:dyDescent="0.3">
      <c r="C16" s="90"/>
      <c r="D16" s="90"/>
      <c r="E16"/>
      <c r="F16"/>
      <c r="G16"/>
      <c r="H16"/>
      <c r="I16"/>
      <c r="J16"/>
      <c r="K16"/>
    </row>
    <row r="17" spans="1:11" x14ac:dyDescent="0.3">
      <c r="A17" s="2"/>
      <c r="C17" s="289" t="s">
        <v>120</v>
      </c>
      <c r="D17" s="289"/>
      <c r="E17" s="289"/>
      <c r="F17" s="289"/>
      <c r="G17" s="289"/>
      <c r="H17" s="289"/>
      <c r="I17" s="289"/>
      <c r="J17" s="289"/>
    </row>
    <row r="18" spans="1:11" ht="4.8" customHeight="1" x14ac:dyDescent="0.3">
      <c r="C18" s="93"/>
      <c r="D18" s="93"/>
      <c r="E18"/>
      <c r="F18"/>
      <c r="G18"/>
      <c r="H18"/>
      <c r="I18"/>
      <c r="J18"/>
      <c r="K18"/>
    </row>
    <row r="19" spans="1:11" ht="16.2" thickBot="1" x14ac:dyDescent="0.35">
      <c r="C19" s="94" t="s">
        <v>95</v>
      </c>
      <c r="D19" s="95"/>
      <c r="E19" s="94" t="s">
        <v>121</v>
      </c>
      <c r="F19" s="95"/>
      <c r="G19" s="95"/>
      <c r="H19" s="94" t="s">
        <v>122</v>
      </c>
      <c r="I19" s="95"/>
      <c r="J19" s="95" t="s">
        <v>123</v>
      </c>
    </row>
    <row r="20" spans="1:11" x14ac:dyDescent="0.3">
      <c r="C20" s="85"/>
      <c r="D20" s="96"/>
      <c r="E20" s="64"/>
      <c r="F20" s="96"/>
      <c r="G20" s="96"/>
      <c r="H20" s="64"/>
      <c r="I20" s="96"/>
      <c r="J20" s="99">
        <f>+E20+H20</f>
        <v>0</v>
      </c>
    </row>
    <row r="21" spans="1:11" x14ac:dyDescent="0.3">
      <c r="C21" s="85"/>
      <c r="D21" s="96"/>
      <c r="E21" s="64"/>
      <c r="F21" s="96"/>
      <c r="G21" s="96"/>
      <c r="H21" s="64"/>
      <c r="I21" s="96"/>
      <c r="J21" s="99">
        <f>+E21+H21</f>
        <v>0</v>
      </c>
    </row>
    <row r="22" spans="1:11" x14ac:dyDescent="0.3">
      <c r="C22" s="85"/>
      <c r="D22" s="96"/>
      <c r="E22" s="64"/>
      <c r="F22" s="96"/>
      <c r="G22" s="96"/>
      <c r="H22" s="64"/>
      <c r="I22" s="96"/>
      <c r="J22" s="99">
        <f>+E22+H22</f>
        <v>0</v>
      </c>
    </row>
    <row r="23" spans="1:11" x14ac:dyDescent="0.3">
      <c r="C23" s="85"/>
      <c r="D23" s="96"/>
      <c r="E23" s="64"/>
      <c r="F23" s="96"/>
      <c r="G23" s="96"/>
      <c r="H23" s="64"/>
      <c r="I23" s="96"/>
      <c r="J23" s="99">
        <f>+E23+H23</f>
        <v>0</v>
      </c>
    </row>
    <row r="24" spans="1:11" x14ac:dyDescent="0.3">
      <c r="C24" s="85"/>
      <c r="D24" s="96"/>
      <c r="E24" s="64"/>
      <c r="F24" s="96"/>
      <c r="G24" s="96"/>
      <c r="H24" s="64"/>
      <c r="I24" s="96"/>
      <c r="J24" s="99">
        <f>+E24+H24</f>
        <v>0</v>
      </c>
    </row>
    <row r="25" spans="1:11" ht="16.2" thickBot="1" x14ac:dyDescent="0.35">
      <c r="C25" s="94" t="s">
        <v>124</v>
      </c>
      <c r="D25" s="95"/>
      <c r="E25" s="100">
        <f>IF(E20&lt;&gt;"",AVERAGE(E20:E24),0)</f>
        <v>0</v>
      </c>
      <c r="F25" s="95"/>
      <c r="G25" s="95"/>
      <c r="H25" s="100">
        <f>IF(H20&lt;&gt;"",AVERAGE(H20:H24),0)</f>
        <v>0</v>
      </c>
      <c r="I25" s="95"/>
      <c r="J25" s="100">
        <f>AVERAGE(J20:J24)</f>
        <v>0</v>
      </c>
    </row>
    <row r="26" spans="1:11" x14ac:dyDescent="0.3">
      <c r="C26" s="93"/>
      <c r="D26" s="93"/>
      <c r="E26"/>
      <c r="F26"/>
      <c r="G26"/>
      <c r="H26"/>
      <c r="I26"/>
      <c r="J26"/>
      <c r="K26"/>
    </row>
    <row r="27" spans="1:11" x14ac:dyDescent="0.3">
      <c r="C27" s="289" t="s">
        <v>125</v>
      </c>
      <c r="D27" s="289"/>
      <c r="E27" s="289"/>
      <c r="F27" s="289"/>
      <c r="G27" s="289"/>
      <c r="H27" s="289"/>
      <c r="I27" s="289"/>
      <c r="J27" s="289"/>
    </row>
    <row r="28" spans="1:11" ht="3" customHeight="1" x14ac:dyDescent="0.3">
      <c r="C28"/>
      <c r="D28"/>
      <c r="E28"/>
      <c r="F28"/>
      <c r="G28"/>
      <c r="H28"/>
      <c r="I28"/>
    </row>
    <row r="29" spans="1:11" ht="16.2" thickBot="1" x14ac:dyDescent="0.35">
      <c r="C29" s="94" t="s">
        <v>95</v>
      </c>
      <c r="D29" s="95"/>
      <c r="E29" s="94" t="s">
        <v>121</v>
      </c>
      <c r="F29" s="95"/>
      <c r="G29" s="95"/>
      <c r="H29" s="94" t="s">
        <v>122</v>
      </c>
      <c r="I29" s="95"/>
      <c r="J29" s="95" t="s">
        <v>123</v>
      </c>
    </row>
    <row r="30" spans="1:11" x14ac:dyDescent="0.3">
      <c r="C30" s="85"/>
      <c r="D30" s="96"/>
      <c r="E30" s="102"/>
      <c r="F30" s="103"/>
      <c r="G30" s="103"/>
      <c r="H30" s="102"/>
      <c r="I30" s="96"/>
      <c r="J30" s="107">
        <f t="shared" ref="J30:J35" si="0">+E30+H30</f>
        <v>0</v>
      </c>
    </row>
    <row r="31" spans="1:11" x14ac:dyDescent="0.3">
      <c r="C31" s="85"/>
      <c r="D31" s="96"/>
      <c r="E31" s="102"/>
      <c r="F31" s="103"/>
      <c r="G31" s="103"/>
      <c r="H31" s="102"/>
      <c r="I31" s="96"/>
      <c r="J31" s="107">
        <f t="shared" si="0"/>
        <v>0</v>
      </c>
    </row>
    <row r="32" spans="1:11" x14ac:dyDescent="0.3">
      <c r="C32" s="85"/>
      <c r="D32" s="96"/>
      <c r="E32" s="102"/>
      <c r="F32" s="103"/>
      <c r="G32" s="103"/>
      <c r="H32" s="102"/>
      <c r="I32" s="96"/>
      <c r="J32" s="107">
        <f t="shared" si="0"/>
        <v>0</v>
      </c>
    </row>
    <row r="33" spans="2:13" x14ac:dyDescent="0.3">
      <c r="C33" s="85"/>
      <c r="D33" s="96"/>
      <c r="E33" s="102"/>
      <c r="F33" s="103"/>
      <c r="G33" s="103"/>
      <c r="H33" s="102"/>
      <c r="I33" s="96"/>
      <c r="J33" s="107">
        <f t="shared" si="0"/>
        <v>0</v>
      </c>
    </row>
    <row r="34" spans="2:13" ht="15.6" customHeight="1" x14ac:dyDescent="0.3">
      <c r="C34" s="85"/>
      <c r="D34" s="96"/>
      <c r="E34" s="102"/>
      <c r="F34" s="103"/>
      <c r="G34" s="103"/>
      <c r="H34" s="102"/>
      <c r="I34" s="96"/>
      <c r="J34" s="107">
        <f t="shared" si="0"/>
        <v>0</v>
      </c>
    </row>
    <row r="35" spans="2:13" ht="15.6" customHeight="1" thickBot="1" x14ac:dyDescent="0.35">
      <c r="B35" s="14"/>
      <c r="C35" s="94" t="s">
        <v>124</v>
      </c>
      <c r="D35" s="95"/>
      <c r="E35" s="104">
        <f>IF(E20&lt;&gt;"",AVERAGE(E20:E24),0)</f>
        <v>0</v>
      </c>
      <c r="F35" s="105"/>
      <c r="G35" s="105"/>
      <c r="H35" s="104">
        <f>IF(H20&lt;&gt;"",AVERAGE(H20:H24),0)</f>
        <v>0</v>
      </c>
      <c r="I35" s="105"/>
      <c r="J35" s="106">
        <f t="shared" si="0"/>
        <v>0</v>
      </c>
    </row>
    <row r="36" spans="2:13" ht="15.6" customHeight="1" x14ac:dyDescent="0.3">
      <c r="B36" s="14"/>
      <c r="C36" s="95"/>
      <c r="D36" s="95"/>
      <c r="E36" s="105"/>
      <c r="F36" s="105"/>
      <c r="G36" s="105"/>
      <c r="H36" s="105"/>
      <c r="I36" s="105"/>
      <c r="J36" s="103"/>
    </row>
    <row r="37" spans="2:13" ht="15.6" customHeight="1" x14ac:dyDescent="0.3">
      <c r="B37" s="19" t="s">
        <v>200</v>
      </c>
      <c r="C37" s="2" t="s">
        <v>220</v>
      </c>
    </row>
    <row r="38" spans="2:13" ht="15.6" customHeight="1" x14ac:dyDescent="0.3"/>
    <row r="39" spans="2:13" x14ac:dyDescent="0.3">
      <c r="C39" s="285" t="s">
        <v>221</v>
      </c>
      <c r="D39" s="285"/>
      <c r="E39" s="285"/>
      <c r="F39" s="285"/>
      <c r="H39" s="64"/>
      <c r="M39" s="114"/>
    </row>
    <row r="40" spans="2:13" ht="15.6" customHeight="1" x14ac:dyDescent="0.3">
      <c r="C40" s="13"/>
      <c r="D40" s="13"/>
      <c r="E40" s="13"/>
      <c r="F40" s="13"/>
    </row>
    <row r="41" spans="2:13" x14ac:dyDescent="0.3">
      <c r="C41" s="285" t="s">
        <v>222</v>
      </c>
      <c r="D41" s="285"/>
      <c r="E41" s="285"/>
      <c r="F41" s="285"/>
      <c r="H41" s="64"/>
    </row>
    <row r="42" spans="2:13" ht="15.6" customHeight="1" x14ac:dyDescent="0.3"/>
    <row r="43" spans="2:13" ht="15.6" customHeight="1" x14ac:dyDescent="0.3">
      <c r="C43" s="2" t="s">
        <v>223</v>
      </c>
      <c r="H43" s="143"/>
    </row>
    <row r="44" spans="2:13" ht="15.6" customHeight="1" x14ac:dyDescent="0.3"/>
    <row r="45" spans="2:13" ht="15.6" hidden="1" customHeight="1" x14ac:dyDescent="0.3"/>
    <row r="46" spans="2:13" ht="15.6" hidden="1" customHeight="1" x14ac:dyDescent="0.3"/>
    <row r="47" spans="2:13" ht="42.6" hidden="1" customHeight="1" thickBot="1" x14ac:dyDescent="0.35"/>
    <row r="48" spans="2:13" ht="15.6" hidden="1" customHeight="1" x14ac:dyDescent="0.3"/>
    <row r="49" spans="3:13" ht="15.6" hidden="1" customHeight="1" x14ac:dyDescent="0.3"/>
    <row r="50" spans="3:13" ht="15.6" hidden="1" customHeight="1" x14ac:dyDescent="0.3"/>
    <row r="51" spans="3:13" ht="15.6" hidden="1" customHeight="1" x14ac:dyDescent="0.3"/>
    <row r="52" spans="3:13" ht="15.6" hidden="1" customHeight="1" x14ac:dyDescent="0.3"/>
    <row r="53" spans="3:13" ht="15.6" hidden="1" customHeight="1" x14ac:dyDescent="0.3"/>
    <row r="54" spans="3:13" x14ac:dyDescent="0.3">
      <c r="C54" s="2" t="s">
        <v>224</v>
      </c>
    </row>
    <row r="55" spans="3:13" x14ac:dyDescent="0.3">
      <c r="C55" s="5"/>
      <c r="D55" s="5"/>
      <c r="E55" s="5"/>
      <c r="F55" s="5"/>
      <c r="G55" s="5"/>
      <c r="H55" s="5"/>
      <c r="I55" s="5"/>
      <c r="J55" s="5"/>
      <c r="K55" s="5"/>
      <c r="M55" s="114"/>
    </row>
    <row r="56" spans="3:13" ht="106.8" customHeight="1" x14ac:dyDescent="0.3">
      <c r="C56" s="286"/>
      <c r="D56" s="287"/>
      <c r="E56" s="287"/>
      <c r="F56" s="287"/>
      <c r="G56" s="287"/>
      <c r="H56" s="287"/>
      <c r="I56" s="287"/>
      <c r="J56" s="287"/>
      <c r="K56" s="288"/>
    </row>
  </sheetData>
  <mergeCells count="9">
    <mergeCell ref="C2:L2"/>
    <mergeCell ref="C39:F39"/>
    <mergeCell ref="C41:F41"/>
    <mergeCell ref="C56:K56"/>
    <mergeCell ref="C17:J17"/>
    <mergeCell ref="C27:J27"/>
    <mergeCell ref="C12:E12"/>
    <mergeCell ref="C13:E13"/>
    <mergeCell ref="H13:L13"/>
  </mergeCells>
  <conditionalFormatting sqref="C20:C24">
    <cfRule type="expression" dxfId="78" priority="41">
      <formula>ISBLANK(C20)</formula>
    </cfRule>
  </conditionalFormatting>
  <conditionalFormatting sqref="C30:C34">
    <cfRule type="expression" dxfId="77" priority="34">
      <formula>ISBLANK(C30)</formula>
    </cfRule>
  </conditionalFormatting>
  <conditionalFormatting sqref="C56">
    <cfRule type="expression" dxfId="76" priority="1">
      <formula>ISBLANK(C56)</formula>
    </cfRule>
  </conditionalFormatting>
  <conditionalFormatting sqref="E7:E8">
    <cfRule type="expression" dxfId="75" priority="49">
      <formula>ISBLANK(E7)</formula>
    </cfRule>
  </conditionalFormatting>
  <conditionalFormatting sqref="E20:E24">
    <cfRule type="expression" dxfId="74" priority="47">
      <formula>ISBLANK(E20)</formula>
    </cfRule>
  </conditionalFormatting>
  <conditionalFormatting sqref="E30:E34">
    <cfRule type="expression" dxfId="73" priority="40">
      <formula>ISBLANK(E30)</formula>
    </cfRule>
  </conditionalFormatting>
  <conditionalFormatting sqref="H7:H8">
    <cfRule type="expression" dxfId="72" priority="48">
      <formula>ISBLANK(H7)</formula>
    </cfRule>
  </conditionalFormatting>
  <conditionalFormatting sqref="H12:H13">
    <cfRule type="expression" dxfId="71" priority="22">
      <formula>ISBLANK(H12)</formula>
    </cfRule>
  </conditionalFormatting>
  <conditionalFormatting sqref="H20:H24">
    <cfRule type="expression" dxfId="70" priority="46">
      <formula>ISBLANK(H20)</formula>
    </cfRule>
  </conditionalFormatting>
  <conditionalFormatting sqref="H30:H34">
    <cfRule type="expression" dxfId="69" priority="39">
      <formula>ISBLANK(H30)</formula>
    </cfRule>
  </conditionalFormatting>
  <conditionalFormatting sqref="H39">
    <cfRule type="expression" dxfId="68" priority="4">
      <formula>ISBLANK(H39)</formula>
    </cfRule>
  </conditionalFormatting>
  <conditionalFormatting sqref="H41">
    <cfRule type="expression" dxfId="67" priority="3">
      <formula>ISBLANK(H41)</formula>
    </cfRule>
  </conditionalFormatting>
  <conditionalFormatting sqref="H43">
    <cfRule type="expression" dxfId="66" priority="2">
      <formula>ISBLANK(H43)</formula>
    </cfRule>
  </conditionalFormatting>
  <dataValidations disablePrompts="1" count="1">
    <dataValidation type="list" allowBlank="1" showInputMessage="1" showErrorMessage="1" prompt="Yes/No" sqref="H43" xr:uid="{00000000-0002-0000-0700-000000000000}">
      <formula1>YesnoBox</formula1>
    </dataValidation>
  </dataValidations>
  <pageMargins left="0.70866141732283472" right="0.51181102362204722" top="0.74803149606299213" bottom="0.74803149606299213" header="0.31496062992125984" footer="0.31496062992125984"/>
  <pageSetup scale="68" fitToHeight="0" orientation="portrait" r:id="rId1"/>
  <headerFooter>
    <oddHeader>&amp;L&amp;"-,Bold"&amp;16&amp;U&amp;KC00000CONFIDENTIAL</oddHeader>
    <oddFooter>&amp;LSection 155G - Prior Approval (2018)&amp;CSummary of Information&amp;R&amp;A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M87"/>
  <sheetViews>
    <sheetView showGridLines="0" zoomScale="85" zoomScaleNormal="85" zoomScalePageLayoutView="75" workbookViewId="0">
      <selection activeCell="M46" sqref="M46"/>
    </sheetView>
  </sheetViews>
  <sheetFormatPr defaultColWidth="8.88671875" defaultRowHeight="15.6" x14ac:dyDescent="0.3"/>
  <cols>
    <col min="1" max="1" width="4.44140625" style="61" customWidth="1"/>
    <col min="2" max="2" width="6.88671875" style="19" customWidth="1"/>
    <col min="3" max="3" width="25.33203125" style="2" customWidth="1"/>
    <col min="4" max="4" width="5" style="2" customWidth="1"/>
    <col min="5" max="5" width="17.44140625" style="2" customWidth="1"/>
    <col min="6" max="6" width="3.21875" style="2" customWidth="1"/>
    <col min="7" max="7" width="2.77734375" style="2" customWidth="1"/>
    <col min="8" max="8" width="18.33203125" style="2" customWidth="1"/>
    <col min="9" max="9" width="4.6640625" style="2" customWidth="1"/>
    <col min="10" max="10" width="16.88671875" style="2" customWidth="1"/>
    <col min="11" max="11" width="3.6640625" style="2" customWidth="1"/>
    <col min="12" max="12" width="16.21875" style="2" customWidth="1"/>
    <col min="13" max="13" width="16.77734375" style="2" customWidth="1"/>
    <col min="14" max="16384" width="8.88671875" style="2"/>
  </cols>
  <sheetData>
    <row r="2" spans="2:12" ht="15.6" customHeight="1" x14ac:dyDescent="0.3">
      <c r="B2" s="227" t="s">
        <v>257</v>
      </c>
      <c r="C2" s="293" t="s">
        <v>225</v>
      </c>
      <c r="D2" s="293"/>
      <c r="E2" s="293"/>
      <c r="F2" s="293"/>
      <c r="G2" s="293"/>
      <c r="H2" s="293"/>
      <c r="I2" s="293"/>
      <c r="J2" s="293"/>
      <c r="K2" s="293"/>
      <c r="L2" s="293"/>
    </row>
    <row r="3" spans="2:12" x14ac:dyDescent="0.3">
      <c r="B3" s="14"/>
      <c r="E3" s="95"/>
      <c r="F3" s="95"/>
      <c r="G3" s="95"/>
      <c r="H3" s="105"/>
      <c r="I3" s="105"/>
      <c r="J3" s="105"/>
      <c r="K3" s="105"/>
      <c r="L3" s="103"/>
    </row>
    <row r="4" spans="2:12" x14ac:dyDescent="0.3">
      <c r="B4" s="168" t="s">
        <v>197</v>
      </c>
      <c r="C4" s="292" t="s">
        <v>128</v>
      </c>
      <c r="D4" s="292"/>
      <c r="E4" s="292"/>
      <c r="F4" s="292"/>
      <c r="G4" s="292"/>
      <c r="H4" s="292"/>
      <c r="I4" s="292"/>
      <c r="J4" s="292"/>
      <c r="K4" s="292"/>
      <c r="L4" s="292"/>
    </row>
    <row r="5" spans="2:12" x14ac:dyDescent="0.3">
      <c r="B5" s="175"/>
      <c r="E5" s="95"/>
      <c r="F5" s="95"/>
      <c r="G5" s="95"/>
      <c r="H5" s="105"/>
      <c r="I5" s="105"/>
      <c r="J5" s="105"/>
      <c r="K5" s="105"/>
      <c r="L5" s="103"/>
    </row>
    <row r="6" spans="2:12" ht="33" customHeight="1" x14ac:dyDescent="0.3">
      <c r="B6" s="175"/>
      <c r="H6" s="95" t="s">
        <v>232</v>
      </c>
      <c r="I6" s="95"/>
      <c r="J6" s="105" t="s">
        <v>130</v>
      </c>
      <c r="L6" s="103"/>
    </row>
    <row r="7" spans="2:12" x14ac:dyDescent="0.3">
      <c r="B7" s="175"/>
      <c r="C7" s="2" t="s">
        <v>129</v>
      </c>
      <c r="H7" s="64"/>
      <c r="I7" s="95"/>
      <c r="J7" s="64"/>
      <c r="L7" s="103"/>
    </row>
    <row r="8" spans="2:12" x14ac:dyDescent="0.3">
      <c r="B8" s="175"/>
      <c r="C8" s="2" t="s">
        <v>240</v>
      </c>
      <c r="H8" s="64"/>
      <c r="I8" s="95"/>
      <c r="J8" s="64"/>
      <c r="L8" s="103"/>
    </row>
    <row r="9" spans="2:12" x14ac:dyDescent="0.3">
      <c r="B9" s="175"/>
      <c r="C9" s="2" t="s">
        <v>243</v>
      </c>
      <c r="H9" s="232"/>
      <c r="I9" s="95"/>
      <c r="J9" s="232"/>
      <c r="L9" s="103"/>
    </row>
    <row r="10" spans="2:12" x14ac:dyDescent="0.3">
      <c r="B10" s="175"/>
      <c r="E10" s="37"/>
      <c r="F10" s="95"/>
      <c r="G10" s="95"/>
      <c r="H10" s="37"/>
      <c r="I10" s="105"/>
      <c r="J10" s="105"/>
      <c r="K10" s="105"/>
      <c r="L10" s="103"/>
    </row>
    <row r="11" spans="2:12" x14ac:dyDescent="0.3">
      <c r="B11" s="175"/>
      <c r="C11" s="299" t="s">
        <v>269</v>
      </c>
      <c r="D11" s="299"/>
      <c r="E11" s="299"/>
      <c r="F11" s="299"/>
      <c r="G11" s="299"/>
      <c r="H11" s="299"/>
      <c r="I11" s="299"/>
      <c r="J11" s="299"/>
      <c r="K11" s="299"/>
      <c r="L11" s="299"/>
    </row>
    <row r="12" spans="2:12" ht="74.55" customHeight="1" x14ac:dyDescent="0.3">
      <c r="B12" s="175"/>
      <c r="C12" s="298" t="s">
        <v>267</v>
      </c>
      <c r="D12" s="298"/>
      <c r="E12" s="298"/>
      <c r="F12" s="298"/>
      <c r="G12" s="298"/>
      <c r="H12" s="298"/>
      <c r="I12" s="298"/>
      <c r="J12" s="298"/>
      <c r="K12" s="298"/>
      <c r="L12" s="298"/>
    </row>
    <row r="13" spans="2:12" ht="32.549999999999997" customHeight="1" x14ac:dyDescent="0.3">
      <c r="B13" s="175"/>
      <c r="C13" s="298" t="s">
        <v>268</v>
      </c>
      <c r="D13" s="298"/>
      <c r="E13" s="298"/>
      <c r="F13" s="298"/>
      <c r="G13" s="298"/>
      <c r="H13" s="298"/>
      <c r="I13" s="298"/>
      <c r="J13" s="298"/>
      <c r="K13" s="298"/>
      <c r="L13" s="298"/>
    </row>
    <row r="14" spans="2:12" x14ac:dyDescent="0.3">
      <c r="B14" s="175"/>
      <c r="E14" s="95"/>
      <c r="F14" s="95"/>
      <c r="G14" s="95"/>
      <c r="H14" s="105"/>
      <c r="I14" s="105"/>
      <c r="J14" s="105"/>
      <c r="K14" s="105"/>
      <c r="L14" s="103"/>
    </row>
    <row r="15" spans="2:12" x14ac:dyDescent="0.3">
      <c r="B15" s="175" t="s">
        <v>199</v>
      </c>
      <c r="C15" s="2" t="s">
        <v>131</v>
      </c>
      <c r="E15" s="95"/>
      <c r="F15" s="95"/>
      <c r="G15" s="95"/>
      <c r="H15" s="105"/>
      <c r="I15" s="105"/>
      <c r="J15" s="105"/>
      <c r="K15" s="105"/>
      <c r="L15" s="103"/>
    </row>
    <row r="16" spans="2:12" ht="42" thickBot="1" x14ac:dyDescent="0.35">
      <c r="B16" s="175"/>
      <c r="C16" s="178" t="s">
        <v>95</v>
      </c>
      <c r="D16" s="95"/>
      <c r="E16" s="178" t="s">
        <v>204</v>
      </c>
      <c r="F16" s="95"/>
      <c r="G16" s="95"/>
      <c r="H16" s="178" t="s">
        <v>203</v>
      </c>
      <c r="J16" s="94" t="s">
        <v>133</v>
      </c>
      <c r="K16" s="95"/>
      <c r="L16" s="94" t="s">
        <v>132</v>
      </c>
    </row>
    <row r="17" spans="2:12" x14ac:dyDescent="0.3">
      <c r="B17" s="175"/>
    </row>
    <row r="18" spans="2:12" x14ac:dyDescent="0.3">
      <c r="B18" s="175"/>
      <c r="C18" s="85"/>
      <c r="D18" s="96"/>
      <c r="E18" s="64"/>
      <c r="F18" s="96"/>
      <c r="G18" s="96"/>
      <c r="H18" s="64"/>
      <c r="J18" s="64"/>
      <c r="K18" s="96"/>
      <c r="L18" s="64"/>
    </row>
    <row r="19" spans="2:12" x14ac:dyDescent="0.3">
      <c r="B19" s="175"/>
      <c r="C19" s="85"/>
      <c r="D19" s="96"/>
      <c r="E19" s="64"/>
      <c r="F19" s="96"/>
      <c r="G19" s="96"/>
      <c r="H19" s="64"/>
      <c r="J19" s="64"/>
      <c r="K19" s="96"/>
      <c r="L19" s="64"/>
    </row>
    <row r="20" spans="2:12" x14ac:dyDescent="0.3">
      <c r="B20" s="175"/>
      <c r="C20" s="85"/>
      <c r="D20" s="96"/>
      <c r="E20" s="64"/>
      <c r="F20" s="96"/>
      <c r="G20" s="96"/>
      <c r="H20" s="64"/>
      <c r="J20" s="64"/>
      <c r="K20" s="96"/>
      <c r="L20" s="64"/>
    </row>
    <row r="21" spans="2:12" x14ac:dyDescent="0.3">
      <c r="B21" s="175"/>
      <c r="C21" s="85"/>
      <c r="D21" s="96"/>
      <c r="E21" s="64"/>
      <c r="F21" s="96"/>
      <c r="G21" s="96"/>
      <c r="H21" s="64"/>
      <c r="J21" s="64"/>
      <c r="K21" s="96"/>
      <c r="L21" s="64"/>
    </row>
    <row r="22" spans="2:12" x14ac:dyDescent="0.3">
      <c r="B22" s="172"/>
      <c r="C22" s="85"/>
      <c r="D22" s="96"/>
      <c r="E22" s="64"/>
      <c r="F22" s="96"/>
      <c r="G22" s="96"/>
      <c r="H22" s="64"/>
      <c r="J22" s="64"/>
      <c r="K22" s="96"/>
      <c r="L22" s="64"/>
    </row>
    <row r="23" spans="2:12" x14ac:dyDescent="0.3">
      <c r="B23" s="176"/>
    </row>
    <row r="24" spans="2:12" ht="34.200000000000003" customHeight="1" x14ac:dyDescent="0.3">
      <c r="B24" s="177" t="s">
        <v>200</v>
      </c>
      <c r="C24" s="292" t="s">
        <v>234</v>
      </c>
      <c r="D24" s="292"/>
      <c r="E24" s="292"/>
      <c r="F24" s="292"/>
      <c r="G24" s="292"/>
      <c r="H24" s="292"/>
      <c r="I24" s="292"/>
      <c r="J24" s="292"/>
      <c r="K24" s="292"/>
      <c r="L24" s="292"/>
    </row>
    <row r="26" spans="2:12" ht="28.2" thickBot="1" x14ac:dyDescent="0.35">
      <c r="C26" s="94" t="s">
        <v>95</v>
      </c>
      <c r="D26" s="95"/>
      <c r="E26" s="94" t="s">
        <v>137</v>
      </c>
      <c r="F26" s="95"/>
      <c r="G26" s="95"/>
      <c r="H26" s="94" t="s">
        <v>139</v>
      </c>
      <c r="I26" s="95"/>
      <c r="J26" s="95" t="s">
        <v>140</v>
      </c>
    </row>
    <row r="27" spans="2:12" x14ac:dyDescent="0.3">
      <c r="C27" s="85"/>
      <c r="D27" s="96"/>
      <c r="E27" s="113"/>
      <c r="F27" s="119" t="s">
        <v>138</v>
      </c>
      <c r="G27" s="96"/>
      <c r="H27" s="64"/>
      <c r="I27" s="96"/>
      <c r="J27" s="64"/>
    </row>
    <row r="28" spans="2:12" x14ac:dyDescent="0.3">
      <c r="C28" s="85"/>
      <c r="D28" s="96"/>
      <c r="E28" s="113"/>
      <c r="F28" s="119" t="s">
        <v>138</v>
      </c>
      <c r="G28" s="96"/>
      <c r="H28" s="64"/>
      <c r="I28" s="96"/>
      <c r="J28" s="64"/>
    </row>
    <row r="29" spans="2:12" x14ac:dyDescent="0.3">
      <c r="C29" s="85"/>
      <c r="D29" s="96"/>
      <c r="E29" s="113"/>
      <c r="F29" s="119" t="s">
        <v>138</v>
      </c>
      <c r="G29" s="96"/>
      <c r="H29" s="64"/>
      <c r="I29" s="96"/>
      <c r="J29" s="64"/>
    </row>
    <row r="30" spans="2:12" x14ac:dyDescent="0.3">
      <c r="C30" s="85"/>
      <c r="D30" s="96"/>
      <c r="E30" s="113"/>
      <c r="F30" s="119" t="s">
        <v>138</v>
      </c>
      <c r="G30" s="96"/>
      <c r="H30" s="64"/>
      <c r="I30" s="96"/>
      <c r="J30" s="64"/>
    </row>
    <row r="31" spans="2:12" x14ac:dyDescent="0.3">
      <c r="C31" s="85"/>
      <c r="D31" s="96"/>
      <c r="E31" s="113"/>
      <c r="F31" s="119" t="s">
        <v>138</v>
      </c>
      <c r="G31" s="96"/>
      <c r="H31" s="64"/>
      <c r="I31" s="96"/>
      <c r="J31" s="64"/>
    </row>
    <row r="33" spans="1:13" x14ac:dyDescent="0.3">
      <c r="B33" s="172" t="s">
        <v>201</v>
      </c>
      <c r="C33" s="2" t="s">
        <v>143</v>
      </c>
    </row>
    <row r="34" spans="1:13" x14ac:dyDescent="0.3">
      <c r="C34" s="15"/>
      <c r="D34" s="15"/>
      <c r="E34" s="15"/>
      <c r="F34" s="15"/>
      <c r="G34" s="15"/>
      <c r="H34" s="15"/>
      <c r="I34" s="15"/>
      <c r="J34" s="15"/>
      <c r="K34" s="15"/>
      <c r="L34" s="15"/>
      <c r="M34" s="15"/>
    </row>
    <row r="35" spans="1:13" x14ac:dyDescent="0.3">
      <c r="C35" s="222" t="s">
        <v>32</v>
      </c>
      <c r="D35" s="223"/>
      <c r="E35" s="222" t="s">
        <v>142</v>
      </c>
      <c r="F35" s="223"/>
      <c r="G35" s="223"/>
      <c r="H35" s="222" t="s">
        <v>145</v>
      </c>
      <c r="I35" s="15"/>
      <c r="J35" s="15"/>
      <c r="K35" s="15"/>
      <c r="L35" s="15"/>
      <c r="M35" s="15"/>
    </row>
    <row r="36" spans="1:13" x14ac:dyDescent="0.3">
      <c r="C36" s="15" t="s">
        <v>71</v>
      </c>
      <c r="D36" s="15"/>
      <c r="E36" s="113"/>
      <c r="F36" s="57" t="s">
        <v>138</v>
      </c>
      <c r="G36" s="15"/>
      <c r="H36" s="113"/>
      <c r="I36" s="57" t="s">
        <v>138</v>
      </c>
      <c r="J36" s="15"/>
      <c r="K36" s="15"/>
      <c r="L36" s="15"/>
      <c r="M36" s="15"/>
    </row>
    <row r="37" spans="1:13" x14ac:dyDescent="0.3">
      <c r="C37" s="15" t="s">
        <v>76</v>
      </c>
      <c r="D37" s="15"/>
      <c r="E37" s="113"/>
      <c r="F37" s="57" t="s">
        <v>138</v>
      </c>
      <c r="G37" s="15"/>
      <c r="H37" s="113"/>
      <c r="I37" s="57" t="s">
        <v>138</v>
      </c>
      <c r="J37" s="15"/>
      <c r="K37" s="15"/>
      <c r="L37" s="15"/>
      <c r="M37" s="15"/>
    </row>
    <row r="38" spans="1:13" ht="15.6" customHeight="1" x14ac:dyDescent="0.3">
      <c r="B38" s="120"/>
      <c r="C38" s="15" t="s">
        <v>73</v>
      </c>
      <c r="D38" s="15"/>
      <c r="E38" s="113"/>
      <c r="F38" s="57" t="s">
        <v>138</v>
      </c>
      <c r="G38" s="15"/>
      <c r="H38" s="113"/>
      <c r="I38" s="57" t="s">
        <v>138</v>
      </c>
      <c r="J38" s="15"/>
      <c r="K38" s="15"/>
      <c r="L38" s="15"/>
      <c r="M38" s="15"/>
    </row>
    <row r="39" spans="1:13" ht="15.6" customHeight="1" x14ac:dyDescent="0.3">
      <c r="B39" s="120"/>
      <c r="C39" s="15" t="s">
        <v>60</v>
      </c>
      <c r="D39" s="15"/>
      <c r="E39" s="113"/>
      <c r="F39" s="57" t="s">
        <v>138</v>
      </c>
      <c r="G39" s="15"/>
      <c r="H39" s="113"/>
      <c r="I39" s="57" t="s">
        <v>138</v>
      </c>
      <c r="J39" s="15"/>
      <c r="K39" s="15"/>
      <c r="L39" s="15"/>
      <c r="M39" s="15"/>
    </row>
    <row r="40" spans="1:13" ht="15.6" customHeight="1" x14ac:dyDescent="0.3">
      <c r="B40" s="120"/>
      <c r="C40" s="15" t="s">
        <v>69</v>
      </c>
      <c r="D40" s="15"/>
      <c r="E40" s="113"/>
      <c r="F40" s="57" t="s">
        <v>138</v>
      </c>
      <c r="G40" s="15"/>
      <c r="H40" s="113"/>
      <c r="I40" s="57" t="s">
        <v>138</v>
      </c>
      <c r="J40" s="15"/>
      <c r="K40" s="15"/>
      <c r="L40" s="15"/>
      <c r="M40" s="15"/>
    </row>
    <row r="41" spans="1:13" ht="15.6" customHeight="1" x14ac:dyDescent="0.3">
      <c r="B41" s="120"/>
      <c r="C41" s="15" t="s">
        <v>83</v>
      </c>
      <c r="D41" s="15"/>
      <c r="E41" s="113"/>
      <c r="F41" s="57" t="s">
        <v>138</v>
      </c>
      <c r="G41" s="15"/>
      <c r="H41" s="113"/>
      <c r="I41" s="57" t="s">
        <v>138</v>
      </c>
      <c r="J41" s="15"/>
      <c r="K41" s="15"/>
      <c r="L41" s="15"/>
      <c r="M41" s="15"/>
    </row>
    <row r="42" spans="1:13" ht="15.6" customHeight="1" x14ac:dyDescent="0.3">
      <c r="B42" s="120"/>
      <c r="C42" s="15" t="s">
        <v>36</v>
      </c>
      <c r="D42" s="15"/>
      <c r="E42" s="113"/>
      <c r="F42" s="57" t="s">
        <v>138</v>
      </c>
      <c r="G42" s="15"/>
      <c r="H42" s="113"/>
      <c r="I42" s="57" t="s">
        <v>138</v>
      </c>
      <c r="J42" s="15"/>
      <c r="K42" s="15"/>
      <c r="L42" s="15"/>
      <c r="M42" s="15"/>
    </row>
    <row r="43" spans="1:13" x14ac:dyDescent="0.3">
      <c r="B43" s="14"/>
      <c r="C43" s="15" t="s">
        <v>35</v>
      </c>
      <c r="D43" s="15"/>
      <c r="E43" s="113"/>
      <c r="F43" s="57" t="s">
        <v>138</v>
      </c>
      <c r="G43" s="15"/>
      <c r="H43" s="113"/>
      <c r="I43" s="57" t="s">
        <v>138</v>
      </c>
      <c r="J43" s="15"/>
      <c r="K43" s="15"/>
      <c r="L43" s="15"/>
      <c r="M43" s="15"/>
    </row>
    <row r="44" spans="1:13" x14ac:dyDescent="0.3">
      <c r="C44" s="15" t="s">
        <v>34</v>
      </c>
      <c r="D44" s="15"/>
      <c r="E44" s="113"/>
      <c r="F44" s="57" t="s">
        <v>138</v>
      </c>
      <c r="G44" s="15"/>
      <c r="H44" s="113"/>
      <c r="I44" s="57" t="s">
        <v>138</v>
      </c>
      <c r="J44" s="15"/>
      <c r="K44" s="15"/>
      <c r="L44" s="15"/>
      <c r="M44" s="15"/>
    </row>
    <row r="45" spans="1:13" x14ac:dyDescent="0.3">
      <c r="C45" s="15" t="s">
        <v>33</v>
      </c>
      <c r="D45" s="15"/>
      <c r="E45" s="113"/>
      <c r="F45" s="57" t="s">
        <v>138</v>
      </c>
      <c r="G45" s="15"/>
      <c r="H45" s="113"/>
      <c r="I45" s="57" t="s">
        <v>138</v>
      </c>
      <c r="J45" s="15"/>
      <c r="K45" s="15"/>
      <c r="L45" s="15"/>
      <c r="M45" s="15"/>
    </row>
    <row r="46" spans="1:13" x14ac:dyDescent="0.3">
      <c r="A46" s="2"/>
      <c r="C46" s="15" t="s">
        <v>144</v>
      </c>
      <c r="D46" s="15"/>
      <c r="E46" s="113"/>
      <c r="F46" s="57" t="s">
        <v>138</v>
      </c>
      <c r="G46" s="15"/>
      <c r="H46" s="113"/>
      <c r="I46" s="57" t="s">
        <v>138</v>
      </c>
      <c r="J46" s="15"/>
      <c r="K46" s="15"/>
      <c r="L46" s="15"/>
      <c r="M46" s="15"/>
    </row>
    <row r="47" spans="1:13" ht="4.8" customHeight="1" x14ac:dyDescent="0.3">
      <c r="C47" s="15"/>
      <c r="D47" s="15"/>
      <c r="E47" s="15"/>
      <c r="F47" s="15"/>
      <c r="G47" s="15"/>
      <c r="H47" s="15"/>
      <c r="I47" s="15"/>
      <c r="J47" s="15"/>
      <c r="K47" s="15"/>
      <c r="L47" s="15"/>
      <c r="M47" s="15"/>
    </row>
    <row r="48" spans="1:13" x14ac:dyDescent="0.3">
      <c r="C48" s="15"/>
      <c r="D48" s="15"/>
      <c r="E48" s="15"/>
      <c r="F48" s="15"/>
      <c r="G48" s="15"/>
      <c r="H48" s="15"/>
      <c r="I48" s="15"/>
      <c r="J48" s="15"/>
      <c r="K48" s="15"/>
      <c r="L48" s="15"/>
      <c r="M48" s="15"/>
    </row>
    <row r="49" spans="1:13" x14ac:dyDescent="0.3">
      <c r="C49" s="15"/>
      <c r="D49" s="15"/>
      <c r="E49" s="15"/>
      <c r="F49" s="15"/>
      <c r="G49" s="15"/>
      <c r="H49" s="15"/>
      <c r="I49" s="15"/>
      <c r="J49" s="15"/>
      <c r="K49" s="15"/>
      <c r="L49" s="15"/>
      <c r="M49" s="15"/>
    </row>
    <row r="50" spans="1:13" s="226" customFormat="1" ht="34.799999999999997" customHeight="1" x14ac:dyDescent="0.3">
      <c r="A50" s="224"/>
      <c r="B50" s="177" t="s">
        <v>202</v>
      </c>
      <c r="C50" s="296" t="s">
        <v>187</v>
      </c>
      <c r="D50" s="296"/>
      <c r="E50" s="296"/>
      <c r="F50" s="296"/>
      <c r="G50" s="296"/>
      <c r="H50" s="296"/>
      <c r="I50" s="296"/>
      <c r="J50" s="296"/>
      <c r="K50" s="296"/>
      <c r="L50" s="296"/>
      <c r="M50" s="225"/>
    </row>
    <row r="51" spans="1:13" x14ac:dyDescent="0.3">
      <c r="C51" s="295" t="s">
        <v>241</v>
      </c>
      <c r="D51" s="295"/>
      <c r="E51" s="295"/>
      <c r="F51" s="295"/>
      <c r="G51" s="123"/>
      <c r="H51" s="64"/>
      <c r="I51" s="123"/>
      <c r="J51" s="123"/>
      <c r="K51" s="124"/>
    </row>
    <row r="52" spans="1:13" x14ac:dyDescent="0.3">
      <c r="C52" s="261" t="s">
        <v>233</v>
      </c>
      <c r="D52" s="261"/>
      <c r="E52" s="261"/>
      <c r="F52" s="261"/>
      <c r="G52" s="125"/>
      <c r="H52" s="64"/>
      <c r="I52" s="125"/>
      <c r="J52" s="125"/>
      <c r="K52" s="126"/>
    </row>
    <row r="53" spans="1:13" x14ac:dyDescent="0.3">
      <c r="C53" s="14"/>
      <c r="D53" s="14"/>
    </row>
    <row r="54" spans="1:13" x14ac:dyDescent="0.3">
      <c r="C54" s="297"/>
      <c r="D54" s="297"/>
      <c r="E54" s="297"/>
      <c r="F54" s="297"/>
      <c r="G54" s="297"/>
      <c r="H54" s="297"/>
      <c r="I54" s="297"/>
      <c r="J54" s="297"/>
      <c r="K54" s="297"/>
    </row>
    <row r="55" spans="1:13" ht="3" customHeight="1" x14ac:dyDescent="0.3"/>
    <row r="56" spans="1:13" x14ac:dyDescent="0.3">
      <c r="C56" s="125"/>
      <c r="D56" s="125"/>
      <c r="E56" s="125"/>
      <c r="F56" s="125"/>
      <c r="G56" s="125"/>
      <c r="H56" s="125"/>
      <c r="I56" s="125"/>
      <c r="J56" s="125"/>
      <c r="K56" s="125"/>
    </row>
    <row r="57" spans="1:13" x14ac:dyDescent="0.3">
      <c r="C57" s="121"/>
      <c r="D57" s="123"/>
      <c r="E57" s="112"/>
      <c r="F57" s="127"/>
      <c r="G57" s="127"/>
      <c r="H57" s="112"/>
      <c r="I57" s="123"/>
      <c r="J57" s="123"/>
      <c r="K57" s="127"/>
    </row>
    <row r="58" spans="1:13" x14ac:dyDescent="0.3">
      <c r="C58" s="121"/>
      <c r="D58" s="123"/>
      <c r="E58" s="112"/>
      <c r="F58" s="127"/>
      <c r="G58" s="127"/>
      <c r="H58" s="112"/>
      <c r="I58" s="123"/>
      <c r="J58" s="123"/>
      <c r="K58" s="127"/>
    </row>
    <row r="59" spans="1:13" x14ac:dyDescent="0.3">
      <c r="C59" s="121"/>
      <c r="D59" s="123"/>
      <c r="E59" s="112"/>
      <c r="F59" s="127"/>
      <c r="G59" s="127"/>
      <c r="H59" s="112"/>
      <c r="I59" s="123"/>
      <c r="J59" s="123"/>
      <c r="K59" s="127"/>
    </row>
    <row r="60" spans="1:13" x14ac:dyDescent="0.3">
      <c r="C60" s="121"/>
      <c r="D60" s="123"/>
      <c r="E60" s="112"/>
      <c r="F60" s="127"/>
      <c r="G60" s="127"/>
      <c r="H60" s="112"/>
      <c r="I60" s="123"/>
      <c r="J60" s="123"/>
      <c r="K60" s="127"/>
    </row>
    <row r="61" spans="1:13" ht="15.6" customHeight="1" x14ac:dyDescent="0.3">
      <c r="C61" s="121"/>
      <c r="D61" s="123"/>
      <c r="E61" s="112"/>
      <c r="F61" s="127"/>
      <c r="G61" s="127"/>
      <c r="H61" s="112"/>
      <c r="I61" s="123"/>
      <c r="J61" s="123"/>
      <c r="K61" s="127"/>
    </row>
    <row r="62" spans="1:13" ht="15.6" customHeight="1" x14ac:dyDescent="0.3">
      <c r="B62" s="14"/>
      <c r="C62" s="125"/>
      <c r="D62" s="125"/>
      <c r="E62" s="128"/>
      <c r="F62" s="128"/>
      <c r="G62" s="128"/>
      <c r="H62" s="128"/>
      <c r="I62" s="128"/>
      <c r="J62" s="128"/>
      <c r="K62" s="127"/>
    </row>
    <row r="63" spans="1:13" ht="15.6" customHeight="1" x14ac:dyDescent="0.3">
      <c r="B63" s="14"/>
      <c r="E63" s="125"/>
      <c r="F63" s="125"/>
      <c r="G63" s="125"/>
      <c r="H63" s="128"/>
      <c r="I63" s="128"/>
      <c r="J63" s="128"/>
      <c r="K63" s="128"/>
      <c r="L63" s="128"/>
      <c r="M63" s="127"/>
    </row>
    <row r="64" spans="1:13" ht="30.6" customHeight="1" x14ac:dyDescent="0.3">
      <c r="B64" s="120"/>
      <c r="C64" s="292"/>
      <c r="D64" s="292"/>
      <c r="E64" s="294"/>
      <c r="F64" s="294"/>
      <c r="G64" s="294"/>
      <c r="H64" s="294"/>
      <c r="I64" s="294"/>
      <c r="J64" s="294"/>
      <c r="K64" s="294"/>
      <c r="L64" s="294"/>
      <c r="M64" s="294"/>
    </row>
    <row r="65" spans="2:13" ht="15.6" customHeight="1" x14ac:dyDescent="0.3">
      <c r="B65" s="14"/>
      <c r="E65" s="125"/>
      <c r="F65" s="125"/>
      <c r="G65" s="125"/>
      <c r="H65" s="128"/>
      <c r="I65" s="128"/>
      <c r="J65" s="128"/>
      <c r="K65" s="128"/>
      <c r="L65" s="128"/>
      <c r="M65" s="127"/>
    </row>
    <row r="66" spans="2:13" ht="31.2" customHeight="1" x14ac:dyDescent="0.3">
      <c r="B66" s="14"/>
      <c r="E66" s="125"/>
      <c r="F66" s="125"/>
      <c r="G66" s="125"/>
      <c r="H66" s="128"/>
      <c r="I66" s="128"/>
      <c r="J66" s="128"/>
      <c r="K66" s="128"/>
      <c r="L66" s="128"/>
      <c r="M66" s="127"/>
    </row>
    <row r="67" spans="2:13" ht="15.6" customHeight="1" x14ac:dyDescent="0.3">
      <c r="B67" s="14"/>
      <c r="E67" s="37"/>
      <c r="F67" s="125"/>
      <c r="G67" s="125"/>
      <c r="H67" s="37"/>
      <c r="I67" s="128"/>
      <c r="J67" s="128"/>
      <c r="K67" s="128"/>
      <c r="L67" s="128"/>
      <c r="M67" s="127"/>
    </row>
    <row r="68" spans="2:13" ht="15.6" customHeight="1" x14ac:dyDescent="0.3">
      <c r="B68" s="14"/>
      <c r="E68" s="37"/>
      <c r="F68" s="125"/>
      <c r="G68" s="125"/>
      <c r="H68" s="37"/>
      <c r="I68" s="128"/>
      <c r="J68" s="128"/>
      <c r="K68" s="128"/>
      <c r="L68" s="128"/>
      <c r="M68" s="127"/>
    </row>
    <row r="69" spans="2:13" ht="15.6" customHeight="1" x14ac:dyDescent="0.3">
      <c r="B69" s="14"/>
      <c r="E69" s="125"/>
      <c r="F69" s="125"/>
      <c r="G69" s="125"/>
      <c r="H69" s="128"/>
      <c r="I69" s="128"/>
      <c r="J69" s="128"/>
      <c r="K69" s="128"/>
      <c r="L69" s="128"/>
      <c r="M69" s="127"/>
    </row>
    <row r="70" spans="2:13" ht="15.6" hidden="1" customHeight="1" x14ac:dyDescent="0.3">
      <c r="B70" s="14"/>
      <c r="E70" s="125"/>
      <c r="F70" s="125"/>
      <c r="G70" s="125"/>
      <c r="H70" s="128"/>
      <c r="I70" s="128"/>
      <c r="J70" s="128"/>
      <c r="K70" s="128"/>
      <c r="L70" s="128"/>
      <c r="M70" s="127"/>
    </row>
    <row r="71" spans="2:13" ht="15.6" hidden="1" customHeight="1" x14ac:dyDescent="0.3">
      <c r="B71" s="14"/>
      <c r="E71" s="125"/>
      <c r="F71" s="125"/>
      <c r="G71" s="125"/>
      <c r="H71" s="128"/>
      <c r="I71" s="128"/>
      <c r="J71" s="128"/>
      <c r="K71" s="128"/>
      <c r="L71" s="128"/>
      <c r="M71" s="127"/>
    </row>
    <row r="72" spans="2:13" ht="42.6" hidden="1" customHeight="1" thickBot="1" x14ac:dyDescent="0.35">
      <c r="B72" s="14"/>
      <c r="C72" s="125"/>
      <c r="D72" s="125"/>
      <c r="E72" s="125"/>
      <c r="F72" s="125"/>
      <c r="G72" s="125"/>
      <c r="H72" s="125"/>
      <c r="K72" s="125"/>
      <c r="L72" s="125"/>
      <c r="M72" s="125"/>
    </row>
    <row r="73" spans="2:13" ht="15.6" hidden="1" customHeight="1" x14ac:dyDescent="0.3">
      <c r="B73" s="14"/>
      <c r="C73" s="121"/>
      <c r="D73" s="123"/>
      <c r="E73" s="37"/>
      <c r="F73" s="123"/>
      <c r="G73" s="123"/>
      <c r="H73" s="37"/>
      <c r="K73" s="37"/>
      <c r="L73" s="123"/>
      <c r="M73" s="37"/>
    </row>
    <row r="74" spans="2:13" ht="15.6" hidden="1" customHeight="1" x14ac:dyDescent="0.3">
      <c r="B74" s="14"/>
      <c r="C74" s="121"/>
      <c r="D74" s="123"/>
      <c r="E74" s="37"/>
      <c r="F74" s="123"/>
      <c r="G74" s="123"/>
      <c r="H74" s="37"/>
      <c r="K74" s="37"/>
      <c r="L74" s="123"/>
      <c r="M74" s="37"/>
    </row>
    <row r="75" spans="2:13" ht="15.6" hidden="1" customHeight="1" x14ac:dyDescent="0.3">
      <c r="B75" s="14"/>
      <c r="C75" s="121"/>
      <c r="D75" s="123"/>
      <c r="E75" s="37"/>
      <c r="F75" s="123"/>
      <c r="G75" s="123"/>
      <c r="H75" s="37"/>
      <c r="K75" s="37"/>
      <c r="L75" s="123"/>
      <c r="M75" s="37"/>
    </row>
    <row r="76" spans="2:13" ht="15.6" hidden="1" customHeight="1" x14ac:dyDescent="0.3">
      <c r="B76" s="14"/>
      <c r="C76" s="121"/>
      <c r="D76" s="123"/>
      <c r="E76" s="37"/>
      <c r="F76" s="123"/>
      <c r="G76" s="123"/>
      <c r="H76" s="37"/>
      <c r="K76" s="37"/>
      <c r="L76" s="123"/>
      <c r="M76" s="37"/>
    </row>
    <row r="77" spans="2:13" ht="15.6" hidden="1" customHeight="1" x14ac:dyDescent="0.3">
      <c r="B77" s="14"/>
      <c r="C77" s="121"/>
      <c r="D77" s="123"/>
      <c r="E77" s="37"/>
      <c r="F77" s="123"/>
      <c r="G77" s="123"/>
      <c r="H77" s="37"/>
      <c r="K77" s="37"/>
      <c r="L77" s="123"/>
      <c r="M77" s="37"/>
    </row>
    <row r="78" spans="2:13" ht="15.6" hidden="1" customHeight="1" x14ac:dyDescent="0.3">
      <c r="E78" s="14"/>
    </row>
    <row r="79" spans="2:13" x14ac:dyDescent="0.3">
      <c r="B79" s="73"/>
    </row>
    <row r="80" spans="2:13" ht="34.200000000000003" customHeight="1" x14ac:dyDescent="0.3">
      <c r="B80" s="111"/>
      <c r="C80" s="292"/>
      <c r="D80" s="294"/>
      <c r="E80" s="294"/>
      <c r="F80" s="294"/>
      <c r="G80" s="294"/>
      <c r="H80" s="294"/>
      <c r="I80" s="294"/>
      <c r="J80" s="294"/>
      <c r="K80" s="294"/>
      <c r="L80" s="294"/>
      <c r="M80" s="294"/>
    </row>
    <row r="81" spans="3:11" ht="9" customHeight="1" x14ac:dyDescent="0.3"/>
    <row r="82" spans="3:11" x14ac:dyDescent="0.3">
      <c r="C82" s="125"/>
      <c r="D82" s="125"/>
      <c r="E82" s="125"/>
      <c r="F82" s="125"/>
      <c r="G82" s="125"/>
      <c r="H82" s="125"/>
      <c r="I82" s="125"/>
      <c r="J82" s="125"/>
      <c r="K82" s="125"/>
    </row>
    <row r="83" spans="3:11" x14ac:dyDescent="0.3">
      <c r="C83" s="121"/>
      <c r="D83" s="123"/>
      <c r="E83" s="122"/>
      <c r="F83" s="129"/>
      <c r="G83" s="123"/>
      <c r="H83" s="37"/>
      <c r="I83" s="123"/>
      <c r="J83" s="123"/>
      <c r="K83" s="37"/>
    </row>
    <row r="84" spans="3:11" x14ac:dyDescent="0.3">
      <c r="C84" s="121"/>
      <c r="D84" s="123"/>
      <c r="E84" s="122"/>
      <c r="F84" s="129"/>
      <c r="G84" s="123"/>
      <c r="H84" s="37"/>
      <c r="I84" s="123"/>
      <c r="J84" s="123"/>
      <c r="K84" s="37"/>
    </row>
    <row r="85" spans="3:11" x14ac:dyDescent="0.3">
      <c r="C85" s="121"/>
      <c r="D85" s="123"/>
      <c r="E85" s="122"/>
      <c r="F85" s="129"/>
      <c r="G85" s="123"/>
      <c r="H85" s="37"/>
      <c r="I85" s="123"/>
      <c r="J85" s="123"/>
      <c r="K85" s="37"/>
    </row>
    <row r="86" spans="3:11" x14ac:dyDescent="0.3">
      <c r="C86" s="121"/>
      <c r="D86" s="123"/>
      <c r="E86" s="122"/>
      <c r="F86" s="129"/>
      <c r="G86" s="123"/>
      <c r="H86" s="37"/>
      <c r="I86" s="123"/>
      <c r="J86" s="123"/>
      <c r="K86" s="37"/>
    </row>
    <row r="87" spans="3:11" x14ac:dyDescent="0.3">
      <c r="C87" s="121"/>
      <c r="D87" s="123"/>
      <c r="E87" s="122"/>
      <c r="F87" s="129"/>
      <c r="G87" s="123"/>
      <c r="H87" s="37"/>
      <c r="I87" s="123"/>
      <c r="J87" s="123"/>
      <c r="K87" s="37"/>
    </row>
  </sheetData>
  <mergeCells count="12">
    <mergeCell ref="C4:L4"/>
    <mergeCell ref="C24:L24"/>
    <mergeCell ref="C2:L2"/>
    <mergeCell ref="C80:M80"/>
    <mergeCell ref="C52:F52"/>
    <mergeCell ref="C51:F51"/>
    <mergeCell ref="C50:L50"/>
    <mergeCell ref="C54:K54"/>
    <mergeCell ref="C64:M64"/>
    <mergeCell ref="C12:L12"/>
    <mergeCell ref="C13:L13"/>
    <mergeCell ref="C11:L11"/>
  </mergeCells>
  <conditionalFormatting sqref="C18:C22">
    <cfRule type="expression" dxfId="65" priority="19">
      <formula>ISBLANK(C18)</formula>
    </cfRule>
  </conditionalFormatting>
  <conditionalFormatting sqref="C27:C31">
    <cfRule type="expression" dxfId="64" priority="11">
      <formula>ISBLANK(C27)</formula>
    </cfRule>
  </conditionalFormatting>
  <conditionalFormatting sqref="E18:E22">
    <cfRule type="expression" dxfId="63" priority="25">
      <formula>ISBLANK(E18)</formula>
    </cfRule>
  </conditionalFormatting>
  <conditionalFormatting sqref="E27:E31">
    <cfRule type="expression" dxfId="62" priority="16">
      <formula>ISBLANK(E27)</formula>
    </cfRule>
  </conditionalFormatting>
  <conditionalFormatting sqref="E36:E46">
    <cfRule type="expression" dxfId="61" priority="31">
      <formula>ISBLANK(E36)</formula>
    </cfRule>
  </conditionalFormatting>
  <conditionalFormatting sqref="H7:H9">
    <cfRule type="expression" dxfId="60" priority="27">
      <formula>ISBLANK(H7)</formula>
    </cfRule>
  </conditionalFormatting>
  <conditionalFormatting sqref="H18:H22">
    <cfRule type="expression" dxfId="59" priority="24">
      <formula>ISBLANK(H18)</formula>
    </cfRule>
  </conditionalFormatting>
  <conditionalFormatting sqref="H27:H31">
    <cfRule type="expression" dxfId="58" priority="6">
      <formula>ISBLANK(H27)</formula>
    </cfRule>
  </conditionalFormatting>
  <conditionalFormatting sqref="H36:H46">
    <cfRule type="expression" dxfId="57" priority="30">
      <formula>ISBLANK(H36)</formula>
    </cfRule>
  </conditionalFormatting>
  <conditionalFormatting sqref="H51:H52">
    <cfRule type="expression" dxfId="56" priority="28">
      <formula>ISBLANK(H51)</formula>
    </cfRule>
  </conditionalFormatting>
  <conditionalFormatting sqref="J7:J9">
    <cfRule type="expression" dxfId="55" priority="26">
      <formula>ISBLANK(J7)</formula>
    </cfRule>
  </conditionalFormatting>
  <conditionalFormatting sqref="J18:J22">
    <cfRule type="expression" dxfId="54" priority="17">
      <formula>ISBLANK(J18)</formula>
    </cfRule>
  </conditionalFormatting>
  <conditionalFormatting sqref="J27:J31">
    <cfRule type="expression" dxfId="53" priority="1">
      <formula>ISBLANK(J27)</formula>
    </cfRule>
  </conditionalFormatting>
  <conditionalFormatting sqref="L18:L22">
    <cfRule type="expression" dxfId="52" priority="18">
      <formula>ISBLANK(L18)</formula>
    </cfRule>
  </conditionalFormatting>
  <pageMargins left="0.70866141732283472" right="0.51181102362204722" top="0.74803149606299213" bottom="0.74803149606299213" header="0.31496062992125984" footer="0.31496062992125984"/>
  <pageSetup scale="68" fitToHeight="0" orientation="portrait" r:id="rId1"/>
  <headerFooter>
    <oddHeader>&amp;L&amp;"-,Bold"&amp;16&amp;U&amp;KC00000CONFIDENTIAL</oddHeader>
    <oddFooter>&amp;LSection 155G - Prior Approval (2018)&amp;CSummary of Information&amp;R&amp;A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19</vt:i4>
      </vt:variant>
    </vt:vector>
  </HeadingPairs>
  <TitlesOfParts>
    <vt:vector size="36" baseType="lpstr">
      <vt:lpstr>NC-Page 1</vt:lpstr>
      <vt:lpstr>NC-Page 2</vt:lpstr>
      <vt:lpstr>Conf-Page 1</vt:lpstr>
      <vt:lpstr>Conf Page 2</vt:lpstr>
      <vt:lpstr>Conf-Page 3</vt:lpstr>
      <vt:lpstr>Conf-Page 4</vt:lpstr>
      <vt:lpstr>Conf-Page 5</vt:lpstr>
      <vt:lpstr>Conf-Page 6</vt:lpstr>
      <vt:lpstr>Conf-Page 7</vt:lpstr>
      <vt:lpstr>Conf-Page 8 orig</vt:lpstr>
      <vt:lpstr>Conf-Page 8</vt:lpstr>
      <vt:lpstr>Conf-Page 9 Orig</vt:lpstr>
      <vt:lpstr>Codes</vt:lpstr>
      <vt:lpstr>Conf-Page 9</vt:lpstr>
      <vt:lpstr>Conf-Page 10</vt:lpstr>
      <vt:lpstr>Conf-Page 11</vt:lpstr>
      <vt:lpstr>Conf-Page 12</vt:lpstr>
      <vt:lpstr>'Conf Page 2'!Print_Area</vt:lpstr>
      <vt:lpstr>'Conf-Page 1'!Print_Area</vt:lpstr>
      <vt:lpstr>'Conf-Page 10'!Print_Area</vt:lpstr>
      <vt:lpstr>'Conf-Page 11'!Print_Area</vt:lpstr>
      <vt:lpstr>'Conf-Page 12'!Print_Area</vt:lpstr>
      <vt:lpstr>'Conf-Page 3'!Print_Area</vt:lpstr>
      <vt:lpstr>'Conf-Page 4'!Print_Area</vt:lpstr>
      <vt:lpstr>'Conf-Page 5'!Print_Area</vt:lpstr>
      <vt:lpstr>'Conf-Page 6'!Print_Area</vt:lpstr>
      <vt:lpstr>'Conf-Page 7'!Print_Area</vt:lpstr>
      <vt:lpstr>'Conf-Page 8'!Print_Area</vt:lpstr>
      <vt:lpstr>'Conf-Page 8 orig'!Print_Area</vt:lpstr>
      <vt:lpstr>'Conf-Page 9'!Print_Area</vt:lpstr>
      <vt:lpstr>'Conf-Page 9 Orig'!Print_Area</vt:lpstr>
      <vt:lpstr>'NC-Page 1'!Print_Area</vt:lpstr>
      <vt:lpstr>'NC-Page 2'!Print_Area</vt:lpstr>
      <vt:lpstr>'Conf-Page 11'!Print_Titles</vt:lpstr>
      <vt:lpstr>'Conf-Page 12'!Print_Titles</vt:lpstr>
      <vt:lpstr>YesnoBox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AIRB Guidelines for Private Passenger Full Filing - Appendix B</dc:title>
  <dc:subject>AIRB Guidelines for Private Passenger Full Filing - Appendix B</dc:subject>
  <dc:creator>Jo Anne Morrison</dc:creator>
  <cp:keywords>AIRB Guidelines, Private Passenger Full Filing, Appendix B</cp:keywords>
  <cp:lastModifiedBy>Nguyen, Anh</cp:lastModifiedBy>
  <cp:lastPrinted>2021-02-02T13:30:44Z</cp:lastPrinted>
  <dcterms:created xsi:type="dcterms:W3CDTF">2014-07-21T16:09:11Z</dcterms:created>
  <dcterms:modified xsi:type="dcterms:W3CDTF">2023-10-11T18:15:10Z</dcterms:modified>
</cp:coreProperties>
</file>